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2da Quincena Marzo 2022\"/>
    </mc:Choice>
  </mc:AlternateContent>
  <xr:revisionPtr revIDLastSave="0" documentId="13_ncr:1_{D1BB8533-E160-4B7A-BF4A-57E187F61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7" i="1" l="1"/>
  <c r="J166" i="1"/>
  <c r="K166" i="1" s="1"/>
  <c r="H167" i="1"/>
  <c r="G167" i="1"/>
  <c r="F167" i="1"/>
  <c r="E167" i="1"/>
  <c r="J56" i="1"/>
  <c r="K56" i="1" s="1"/>
  <c r="J30" i="1"/>
  <c r="J158" i="1"/>
  <c r="K158" i="1" s="1"/>
  <c r="L56" i="1" l="1"/>
  <c r="M56" i="1" s="1"/>
  <c r="L158" i="1"/>
  <c r="M158" i="1" s="1"/>
  <c r="J204" i="1"/>
  <c r="K204" i="1" s="1"/>
  <c r="L204" i="1" s="1"/>
  <c r="J205" i="1"/>
  <c r="K205" i="1" s="1"/>
  <c r="L205" i="1" s="1"/>
  <c r="J206" i="1"/>
  <c r="K206" i="1" s="1"/>
  <c r="L206" i="1" s="1"/>
  <c r="J180" i="1"/>
  <c r="K180" i="1" s="1"/>
  <c r="J181" i="1"/>
  <c r="K181" i="1" s="1"/>
  <c r="J182" i="1"/>
  <c r="K182" i="1" s="1"/>
  <c r="J183" i="1"/>
  <c r="K183" i="1" s="1"/>
  <c r="J184" i="1"/>
  <c r="K184" i="1" s="1"/>
  <c r="J179" i="1"/>
  <c r="K179" i="1" s="1"/>
  <c r="J156" i="1"/>
  <c r="J157" i="1"/>
  <c r="K157" i="1" s="1"/>
  <c r="L157" i="1" s="1"/>
  <c r="J159" i="1"/>
  <c r="K159" i="1" s="1"/>
  <c r="L159" i="1" s="1"/>
  <c r="J160" i="1"/>
  <c r="K160" i="1" s="1"/>
  <c r="J161" i="1"/>
  <c r="K161" i="1" s="1"/>
  <c r="L161" i="1" s="1"/>
  <c r="J162" i="1"/>
  <c r="K162" i="1" s="1"/>
  <c r="L162" i="1" s="1"/>
  <c r="J163" i="1"/>
  <c r="K163" i="1" s="1"/>
  <c r="L163" i="1" s="1"/>
  <c r="J164" i="1"/>
  <c r="K164" i="1" s="1"/>
  <c r="L164" i="1" s="1"/>
  <c r="J165" i="1"/>
  <c r="K165" i="1" s="1"/>
  <c r="L165" i="1" s="1"/>
  <c r="J155" i="1"/>
  <c r="K155" i="1" s="1"/>
  <c r="L155" i="1" s="1"/>
  <c r="J154" i="1"/>
  <c r="J131" i="1"/>
  <c r="K131" i="1" s="1"/>
  <c r="L131" i="1" s="1"/>
  <c r="J132" i="1"/>
  <c r="K132" i="1" s="1"/>
  <c r="L132" i="1" s="1"/>
  <c r="J133" i="1"/>
  <c r="K133" i="1" s="1"/>
  <c r="L133" i="1" s="1"/>
  <c r="J134" i="1"/>
  <c r="K134" i="1" s="1"/>
  <c r="L134" i="1" s="1"/>
  <c r="J135" i="1"/>
  <c r="K135" i="1" s="1"/>
  <c r="L135" i="1" s="1"/>
  <c r="J136" i="1"/>
  <c r="K136" i="1" s="1"/>
  <c r="L136" i="1" s="1"/>
  <c r="J137" i="1"/>
  <c r="K137" i="1" s="1"/>
  <c r="L137" i="1" s="1"/>
  <c r="J138" i="1"/>
  <c r="K138" i="1" s="1"/>
  <c r="L138" i="1" s="1"/>
  <c r="J139" i="1"/>
  <c r="K139" i="1" s="1"/>
  <c r="J140" i="1"/>
  <c r="K140" i="1" s="1"/>
  <c r="L140" i="1" s="1"/>
  <c r="J141" i="1"/>
  <c r="K141" i="1" s="1"/>
  <c r="L141" i="1" s="1"/>
  <c r="J142" i="1"/>
  <c r="K142" i="1" s="1"/>
  <c r="L142" i="1" s="1"/>
  <c r="J143" i="1"/>
  <c r="K143" i="1" s="1"/>
  <c r="J130" i="1"/>
  <c r="K130" i="1" s="1"/>
  <c r="L130" i="1" s="1"/>
  <c r="J106" i="1"/>
  <c r="K106" i="1" s="1"/>
  <c r="J107" i="1"/>
  <c r="K107" i="1" s="1"/>
  <c r="J108" i="1"/>
  <c r="K108" i="1" s="1"/>
  <c r="J109" i="1"/>
  <c r="K109" i="1" s="1"/>
  <c r="J105" i="1"/>
  <c r="K105" i="1" s="1"/>
  <c r="J79" i="1"/>
  <c r="K79" i="1" s="1"/>
  <c r="L79" i="1" s="1"/>
  <c r="J80" i="1"/>
  <c r="K80" i="1" s="1"/>
  <c r="L80" i="1" s="1"/>
  <c r="J81" i="1"/>
  <c r="K81" i="1" s="1"/>
  <c r="L81" i="1" s="1"/>
  <c r="J82" i="1"/>
  <c r="K82" i="1" s="1"/>
  <c r="L82" i="1" s="1"/>
  <c r="J83" i="1"/>
  <c r="K83" i="1" s="1"/>
  <c r="L83" i="1" s="1"/>
  <c r="J78" i="1"/>
  <c r="K78" i="1" s="1"/>
  <c r="J52" i="1"/>
  <c r="J53" i="1"/>
  <c r="J54" i="1"/>
  <c r="J55" i="1"/>
  <c r="J51" i="1"/>
  <c r="J29" i="1"/>
  <c r="K29" i="1" s="1"/>
  <c r="L29" i="1" s="1"/>
  <c r="K30" i="1"/>
  <c r="L30" i="1" s="1"/>
  <c r="J31" i="1"/>
  <c r="K31" i="1" s="1"/>
  <c r="L31" i="1" s="1"/>
  <c r="J32" i="1"/>
  <c r="K32" i="1" s="1"/>
  <c r="J33" i="1"/>
  <c r="K33" i="1" s="1"/>
  <c r="L33" i="1" s="1"/>
  <c r="L34" i="1"/>
  <c r="J28" i="1"/>
  <c r="K28" i="1" s="1"/>
  <c r="L28" i="1" s="1"/>
  <c r="F207" i="1"/>
  <c r="G207" i="1"/>
  <c r="H207" i="1"/>
  <c r="I207" i="1"/>
  <c r="F185" i="1"/>
  <c r="G185" i="1"/>
  <c r="H185" i="1"/>
  <c r="I185" i="1"/>
  <c r="F144" i="1"/>
  <c r="G144" i="1"/>
  <c r="H144" i="1"/>
  <c r="I144" i="1"/>
  <c r="K154" i="1" l="1"/>
  <c r="J167" i="1"/>
  <c r="M166" i="1"/>
  <c r="K156" i="1"/>
  <c r="L156" i="1" s="1"/>
  <c r="M183" i="1"/>
  <c r="J207" i="1"/>
  <c r="J185" i="1"/>
  <c r="F110" i="1"/>
  <c r="G110" i="1"/>
  <c r="H110" i="1"/>
  <c r="I110" i="1"/>
  <c r="F84" i="1"/>
  <c r="G84" i="1"/>
  <c r="H84" i="1"/>
  <c r="I84" i="1"/>
  <c r="F57" i="1"/>
  <c r="G57" i="1"/>
  <c r="H57" i="1"/>
  <c r="K52" i="1"/>
  <c r="L52" i="1" s="1"/>
  <c r="K53" i="1"/>
  <c r="L53" i="1" s="1"/>
  <c r="K54" i="1"/>
  <c r="L54" i="1" s="1"/>
  <c r="K55" i="1"/>
  <c r="K51" i="1"/>
  <c r="L51" i="1" s="1"/>
  <c r="L154" i="1" l="1"/>
  <c r="L167" i="1" s="1"/>
  <c r="K167" i="1"/>
  <c r="J84" i="1"/>
  <c r="K110" i="1"/>
  <c r="J110" i="1"/>
  <c r="K84" i="1"/>
  <c r="M28" i="1"/>
  <c r="H20" i="1"/>
  <c r="H35" i="1"/>
  <c r="L110" i="1" l="1"/>
  <c r="M106" i="1"/>
  <c r="E110" i="1"/>
  <c r="M107" i="1"/>
  <c r="M108" i="1"/>
  <c r="M105" i="1"/>
  <c r="J12" i="1" l="1"/>
  <c r="J19" i="1" l="1"/>
  <c r="J18" i="1"/>
  <c r="J17" i="1"/>
  <c r="J16" i="1"/>
  <c r="J15" i="1"/>
  <c r="J14" i="1"/>
  <c r="J13" i="1"/>
  <c r="J11" i="1"/>
  <c r="J10" i="1"/>
  <c r="K10" i="1" s="1"/>
  <c r="J9" i="1"/>
  <c r="J8" i="1"/>
  <c r="K8" i="1" s="1"/>
  <c r="J7" i="1"/>
  <c r="M164" i="1"/>
  <c r="E84" i="1"/>
  <c r="M83" i="1" l="1"/>
  <c r="M8" i="1"/>
  <c r="A128" i="1" l="1"/>
  <c r="A74" i="1"/>
  <c r="A101" i="1" s="1"/>
  <c r="I57" i="1" l="1"/>
  <c r="F35" i="1"/>
  <c r="G35" i="1"/>
  <c r="I35" i="1"/>
  <c r="M142" i="1" l="1"/>
  <c r="A150" i="1"/>
  <c r="L185" i="1"/>
  <c r="E207" i="1"/>
  <c r="A200" i="1"/>
  <c r="A175" i="1"/>
  <c r="E185" i="1"/>
  <c r="E35" i="1"/>
  <c r="A47" i="1"/>
  <c r="E57" i="1"/>
  <c r="A25" i="1" l="1"/>
  <c r="K9" i="1"/>
  <c r="K11" i="1"/>
  <c r="K12" i="1"/>
  <c r="K13" i="1"/>
  <c r="K14" i="1"/>
  <c r="K15" i="1"/>
  <c r="K16" i="1"/>
  <c r="K17" i="1"/>
  <c r="K18" i="1"/>
  <c r="K19" i="1"/>
  <c r="G20" i="1"/>
  <c r="I20" i="1"/>
  <c r="L20" i="1"/>
  <c r="F20" i="1"/>
  <c r="E20" i="1"/>
  <c r="M9" i="1" l="1"/>
  <c r="M13" i="1"/>
  <c r="J20" i="1" l="1"/>
  <c r="J35" i="1" l="1"/>
  <c r="M163" i="1"/>
  <c r="J144" i="1" l="1"/>
  <c r="J57" i="1"/>
  <c r="M134" i="1"/>
  <c r="M34" i="1" l="1"/>
  <c r="E144" i="1"/>
  <c r="M206" i="1" l="1"/>
  <c r="M182" i="1"/>
  <c r="M184" i="1"/>
  <c r="M181" i="1"/>
  <c r="M180" i="1"/>
  <c r="M143" i="1"/>
  <c r="M160" i="1"/>
  <c r="M139" i="1"/>
  <c r="M78" i="1"/>
  <c r="M55" i="1"/>
  <c r="K7" i="1"/>
  <c r="M19" i="1"/>
  <c r="M17" i="1"/>
  <c r="M16" i="1"/>
  <c r="M15" i="1"/>
  <c r="M14" i="1"/>
  <c r="M12" i="1"/>
  <c r="M53" i="1" l="1"/>
  <c r="M52" i="1"/>
  <c r="M204" i="1"/>
  <c r="M205" i="1"/>
  <c r="M159" i="1"/>
  <c r="M31" i="1"/>
  <c r="K207" i="1"/>
  <c r="M7" i="1"/>
  <c r="M10" i="1"/>
  <c r="M18" i="1"/>
  <c r="M155" i="1"/>
  <c r="M32" i="1"/>
  <c r="M140" i="1"/>
  <c r="M131" i="1"/>
  <c r="M138" i="1"/>
  <c r="M141" i="1"/>
  <c r="M136" i="1"/>
  <c r="M161" i="1"/>
  <c r="M54" i="1"/>
  <c r="M156" i="1"/>
  <c r="M30" i="1"/>
  <c r="M133" i="1"/>
  <c r="M81" i="1"/>
  <c r="K185" i="1"/>
  <c r="M132" i="1"/>
  <c r="M135" i="1"/>
  <c r="M29" i="1"/>
  <c r="M80" i="1"/>
  <c r="M157" i="1"/>
  <c r="L207" i="1" l="1"/>
  <c r="K57" i="1"/>
  <c r="L57" i="1"/>
  <c r="M79" i="1"/>
  <c r="K35" i="1"/>
  <c r="L35" i="1"/>
  <c r="M207" i="1"/>
  <c r="K20" i="1"/>
  <c r="L84" i="1"/>
  <c r="M33" i="1"/>
  <c r="K144" i="1"/>
  <c r="M11" i="1"/>
  <c r="M20" i="1" s="1"/>
  <c r="M109" i="1"/>
  <c r="M110" i="1" s="1"/>
  <c r="M137" i="1"/>
  <c r="M179" i="1"/>
  <c r="M185" i="1" s="1"/>
  <c r="M51" i="1" l="1"/>
  <c r="M57" i="1" s="1"/>
  <c r="M35" i="1"/>
  <c r="M82" i="1"/>
  <c r="M84" i="1" s="1"/>
  <c r="M154" i="1"/>
  <c r="M165" i="1"/>
  <c r="M162" i="1"/>
  <c r="L144" i="1"/>
  <c r="M167" i="1" l="1"/>
  <c r="M130" i="1"/>
  <c r="M144" i="1" s="1"/>
</calcChain>
</file>

<file path=xl/sharedStrings.xml><?xml version="1.0" encoding="utf-8"?>
<sst xmlns="http://schemas.openxmlformats.org/spreadsheetml/2006/main" count="282" uniqueCount="141">
  <si>
    <t>AYUNTAMIENTO CONSTITUCIONAL DE EL LIMON, JALISCO</t>
  </si>
  <si>
    <t>CLAVE</t>
  </si>
  <si>
    <t>NOMBRE DEL EMPLEADO</t>
  </si>
  <si>
    <t>CARGO</t>
  </si>
  <si>
    <t>TOTAL</t>
  </si>
  <si>
    <t xml:space="preserve">TOTAL </t>
  </si>
  <si>
    <t>FIRMA DEL EMPLEADO</t>
  </si>
  <si>
    <t>SUELDO</t>
  </si>
  <si>
    <t>I.M.S.S.</t>
  </si>
  <si>
    <t>I.S.P.T.</t>
  </si>
  <si>
    <t>REGIDOR</t>
  </si>
  <si>
    <t>SINDICO</t>
  </si>
  <si>
    <t>PRESIDENTE MUNICIPAL</t>
  </si>
  <si>
    <t>CLEMENTINA RODRIGUEZ GONZALEZ</t>
  </si>
  <si>
    <t>SECRETARIA</t>
  </si>
  <si>
    <t>MARTHA ELENA COVARRUBIAS GARCIA</t>
  </si>
  <si>
    <t>DINA ZAMORA MICHEL</t>
  </si>
  <si>
    <t>SECRERTARIA DE SAN JUAN</t>
  </si>
  <si>
    <t>ELIA VERONICA FIGUEROA GALINDO</t>
  </si>
  <si>
    <t>SECRETARIA PRECIDENCIA</t>
  </si>
  <si>
    <t>ADRIANA MARTINEZ ACOSTA</t>
  </si>
  <si>
    <t>ALMA ROSA URIBE DIAZ</t>
  </si>
  <si>
    <t>AUXILIAE REGISTRO CIVIL</t>
  </si>
  <si>
    <t>OLIVIA HERNANDEZ GUZMAN</t>
  </si>
  <si>
    <t>SECRETARIA DE TESORERIA</t>
  </si>
  <si>
    <t>JUEZ</t>
  </si>
  <si>
    <t>CONCEPCION GRAJEDA HERNANDEZ</t>
  </si>
  <si>
    <t>AUXILIAR DE INTENDENTE</t>
  </si>
  <si>
    <t>GARDENIA DOMINGUEZ HERNANDEZ</t>
  </si>
  <si>
    <t>INTENDENTE</t>
  </si>
  <si>
    <t>CARLOS ADRIAN RUELAS ZAMORA</t>
  </si>
  <si>
    <t>AARON MARTINEZ GUZMAN</t>
  </si>
  <si>
    <t>OPERADOR RETROEXCAVADORA</t>
  </si>
  <si>
    <t>RAFAEL GONZALEZ FLORES</t>
  </si>
  <si>
    <t>CHOFER MUNICIPAL</t>
  </si>
  <si>
    <t>DAVID JAVIER GONZALEZ GOMEZ</t>
  </si>
  <si>
    <t>PUENTES AGUILAR JEZLIA GUADALUPE</t>
  </si>
  <si>
    <t>SECRETARIA AGUA POTABLE</t>
  </si>
  <si>
    <t>JESUS QUILES NAVARRO</t>
  </si>
  <si>
    <t>AUXILIAR FONTANERO</t>
  </si>
  <si>
    <t>JOSE DE JESUS GARDUÑO FALCON</t>
  </si>
  <si>
    <t>CHOFER DE ASEO PUBLICO</t>
  </si>
  <si>
    <t>NOE ESTANISLAO QUILES GARCIA</t>
  </si>
  <si>
    <t>AUXILIAR DE FONTANERO</t>
  </si>
  <si>
    <t>SALOMON PUEBLA GONZALEZ</t>
  </si>
  <si>
    <t>FONTANERO SAN JUAN</t>
  </si>
  <si>
    <t>RAFAEL RAMOS MENESES</t>
  </si>
  <si>
    <t>FONTENERO DEL PALMAR</t>
  </si>
  <si>
    <t>HIBAN ENRIQUE RODRIGUEZ CHAVEZ</t>
  </si>
  <si>
    <t>VALUADOR MUNICIPAL</t>
  </si>
  <si>
    <t>JORGE PUENTES ESPARZA</t>
  </si>
  <si>
    <t>INTENDENTE CASA  CULTURA</t>
  </si>
  <si>
    <t>ROBERTO GARCIA MICHEL</t>
  </si>
  <si>
    <t>MEDICO MUNICIPAL</t>
  </si>
  <si>
    <t>AURELIANO SOLIS MACIAS</t>
  </si>
  <si>
    <t>VELADOR RASTRO MUNICIPAL</t>
  </si>
  <si>
    <t>ROSA ORALIA GUZMAN COVARRUBIAS</t>
  </si>
  <si>
    <t>SECRETARIA LA CIENEGA</t>
  </si>
  <si>
    <t>JUAN RAMON ARREOLA GONZALEZ</t>
  </si>
  <si>
    <t>ELECTRICISTA</t>
  </si>
  <si>
    <t>IGNACIO LOPEZ</t>
  </si>
  <si>
    <t>AUXILIAR DE ELECTRICISTA</t>
  </si>
  <si>
    <t>SALVADOR DAVID SANTOS</t>
  </si>
  <si>
    <t>ASEADOR MUNICIPAL</t>
  </si>
  <si>
    <t>RUBEN GARCIA ESPINOZA</t>
  </si>
  <si>
    <t>TRINIDAD DAVID PARRA</t>
  </si>
  <si>
    <t>RODOLFO VAZQUEZ HERNANDEZ</t>
  </si>
  <si>
    <t>MIGUEL ANGEL LOPEZ SANTANA</t>
  </si>
  <si>
    <t>ABEL DAVID PARRA</t>
  </si>
  <si>
    <t>CHOFER</t>
  </si>
  <si>
    <t>MANUEL VELASCO RUELAS</t>
  </si>
  <si>
    <t>JOSE LUIS BIORATO RAMIREZ</t>
  </si>
  <si>
    <t>JOSE JAVIER SANDOVAL BEAS</t>
  </si>
  <si>
    <t>JARDINERO MUNICIPAL</t>
  </si>
  <si>
    <t>ENRIQUE CAPRISTO VALDEZ</t>
  </si>
  <si>
    <t>JARDINERO MUNICPAL</t>
  </si>
  <si>
    <t>BRIAN LEONARDO GUERRERO TEJEDA</t>
  </si>
  <si>
    <t>AUXILIAR DE JARDINERO</t>
  </si>
  <si>
    <t>SALVADOR GARDUÑO TEXON</t>
  </si>
  <si>
    <t>VICTOR FRANCO GARCIA</t>
  </si>
  <si>
    <t>ENCARGADO DE SEPARACION</t>
  </si>
  <si>
    <t>RAMOS LLAMAS USVALDO IGNACIO</t>
  </si>
  <si>
    <t>JARDINERO PANTEON MUNICIPAL</t>
  </si>
  <si>
    <t>SAUL COVARRUBIAS URANDA</t>
  </si>
  <si>
    <t>SALVADOR ORTEGA COBIAN</t>
  </si>
  <si>
    <t>JARDINERO DE SAN JUAN</t>
  </si>
  <si>
    <t>LUZ   MARIA FLORES DE DIOS</t>
  </si>
  <si>
    <t>OFICIAL DE BARANDILLA</t>
  </si>
  <si>
    <t>RUBEN CESAR PARTIDA RODRIGUEZ</t>
  </si>
  <si>
    <t>POLICIA DE LINEA</t>
  </si>
  <si>
    <t>OFICIAL DE PROTECCION CIVIL</t>
  </si>
  <si>
    <t>ANTONIO DE JESUS HERNANDEZ LARA</t>
  </si>
  <si>
    <t>J. CONCEPCION DAVID SANTOS</t>
  </si>
  <si>
    <t>CLAUDIA KARINA PELAYO LOPEZ</t>
  </si>
  <si>
    <t>RAUL ODIN RUELAS PUENTES</t>
  </si>
  <si>
    <t>JUAN EDGAR VELASCO ZEPEDA</t>
  </si>
  <si>
    <t>SUBSIDIO AL EMPLEO</t>
  </si>
  <si>
    <t>IVAN VELASCO MARES</t>
  </si>
  <si>
    <t>TOTAL DE DEDUCCIONES</t>
  </si>
  <si>
    <t>NETO  A PAGAR</t>
  </si>
  <si>
    <t>MENOS CUOTA SINDICAL</t>
  </si>
  <si>
    <t xml:space="preserve">TOTAL A PAGAR </t>
  </si>
  <si>
    <t>AJUSTE NETO</t>
  </si>
  <si>
    <t>AJUSTE AL NETO</t>
  </si>
  <si>
    <t>ROBERTO  REYES GUIZAR MARTINEZ</t>
  </si>
  <si>
    <t>JUAN ANTONIO GARCIA MONTELONGO</t>
  </si>
  <si>
    <t>AUXILIAR JURIDICO</t>
  </si>
  <si>
    <t>LÓPEZ MORENO RAUL</t>
  </si>
  <si>
    <t>SECRETARIO GENERAL</t>
  </si>
  <si>
    <t>JUAN CARLOS CASILLAS JIMENEZ</t>
  </si>
  <si>
    <t>CRISTIAN MANUEL ZAMORA GÓMEZ</t>
  </si>
  <si>
    <t>ENCARGADO DE HACIENDA MUNICIPAL</t>
  </si>
  <si>
    <t>JOSÉ DE JESUS VIZCAINO ROJAS</t>
  </si>
  <si>
    <t>CARLOS GÓMEZ MARTÍNEZ</t>
  </si>
  <si>
    <t>AUXILIAR JARDINERO</t>
  </si>
  <si>
    <t xml:space="preserve">CESAR CHAVEZ MORENO </t>
  </si>
  <si>
    <t>NELSON GONZÁLEZ FIGUEROA</t>
  </si>
  <si>
    <t>AMADOR SANTANA JIMENEZ</t>
  </si>
  <si>
    <t>JACQUELINE RODRÍGUEZ GRAJEDA</t>
  </si>
  <si>
    <t>OSCAR FERNANDO ACOSTA ÁVALOS</t>
  </si>
  <si>
    <t>CÉSAR HORACIO AGUILAR DÍAZ</t>
  </si>
  <si>
    <t>DORIS ANAISA PRECIADO HERNÁNDEZ</t>
  </si>
  <si>
    <t>LILIANA DEL ROSARIO SÁNCHEZ CORONA</t>
  </si>
  <si>
    <t>CÉSAR ZAMORA RAMÍREZ</t>
  </si>
  <si>
    <t>EVELIA PATRICIA BAUTISTA PLAZOLA</t>
  </si>
  <si>
    <t>ROSA MARÍA MICHEL CAMARENA</t>
  </si>
  <si>
    <t>ARACELI VELASCO RAMÍREZ</t>
  </si>
  <si>
    <t>AUX CAT Y AGUA POTABLE</t>
  </si>
  <si>
    <t>ERIC RAFAEL CAMACHO ZAMORA</t>
  </si>
  <si>
    <t>DIRECTOR DE OBRAS PUBLICAS</t>
  </si>
  <si>
    <t xml:space="preserve"> </t>
  </si>
  <si>
    <t>DIRECTOR DE DESARROLLO URBANO</t>
  </si>
  <si>
    <t>PEDRO ESPINOZA CHÁVEZ</t>
  </si>
  <si>
    <t>MARÍA YESICA DINDEGUI ORTÍZ CORTÉZ</t>
  </si>
  <si>
    <t>AUX AGUA POTABLE</t>
  </si>
  <si>
    <t>DIRECTOR DE SEGURIDAD PUBLICA</t>
  </si>
  <si>
    <t>COMANDANTE DE SEGURIDAD PUBLICA</t>
  </si>
  <si>
    <t>BENJAMIN DOMINGUEZ MORENO</t>
  </si>
  <si>
    <t>JARDINERO Y AUXILIAR EN TODAS AREAS</t>
  </si>
  <si>
    <t>NOMINA DEL 16 DE MARZO DE 2022 AL 31  DE MARZO  DE 2022</t>
  </si>
  <si>
    <t>PERMISO POR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</si>
</sst>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/>
    <xf numFmtId="4" fontId="2" fillId="0" borderId="0" xfId="0" applyNumberFormat="1" applyFont="1" applyBorder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4" fontId="3" fillId="0" borderId="8" xfId="2" applyFont="1" applyFill="1" applyBorder="1" applyAlignment="1">
      <alignment horizontal="left" vertical="center"/>
    </xf>
    <xf numFmtId="0" fontId="4" fillId="0" borderId="8" xfId="0" applyFont="1" applyFill="1" applyBorder="1" applyAlignment="1">
      <alignment wrapText="1"/>
    </xf>
    <xf numFmtId="44" fontId="3" fillId="0" borderId="10" xfId="2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44" fontId="3" fillId="0" borderId="15" xfId="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11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/>
    <xf numFmtId="0" fontId="13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6" xfId="0" applyFont="1" applyBorder="1"/>
    <xf numFmtId="0" fontId="0" fillId="0" borderId="0" xfId="0" applyFont="1" applyFill="1" applyBorder="1"/>
    <xf numFmtId="0" fontId="0" fillId="0" borderId="28" xfId="0" applyFont="1" applyFill="1" applyBorder="1"/>
    <xf numFmtId="0" fontId="0" fillId="0" borderId="13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0" fillId="0" borderId="13" xfId="0" applyNumberFormat="1" applyFont="1" applyFill="1" applyBorder="1"/>
    <xf numFmtId="0" fontId="0" fillId="0" borderId="0" xfId="0" applyFont="1" applyBorder="1"/>
    <xf numFmtId="0" fontId="12" fillId="0" borderId="11" xfId="0" applyFont="1" applyFill="1" applyBorder="1" applyAlignment="1">
      <alignment horizontal="center"/>
    </xf>
    <xf numFmtId="0" fontId="0" fillId="0" borderId="13" xfId="0" applyFont="1" applyBorder="1"/>
    <xf numFmtId="0" fontId="10" fillId="0" borderId="2" xfId="0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16" xfId="0" applyFont="1" applyFill="1" applyBorder="1"/>
    <xf numFmtId="0" fontId="0" fillId="2" borderId="11" xfId="0" applyFont="1" applyFill="1" applyBorder="1"/>
    <xf numFmtId="0" fontId="0" fillId="0" borderId="0" xfId="0" applyFont="1" applyFill="1"/>
    <xf numFmtId="4" fontId="0" fillId="0" borderId="11" xfId="0" applyNumberFormat="1" applyFont="1" applyFill="1" applyBorder="1"/>
    <xf numFmtId="4" fontId="0" fillId="0" borderId="16" xfId="0" applyNumberFormat="1" applyFont="1" applyFill="1" applyBorder="1"/>
    <xf numFmtId="4" fontId="0" fillId="0" borderId="0" xfId="0" applyNumberFormat="1" applyFont="1" applyFill="1" applyBorder="1"/>
    <xf numFmtId="4" fontId="11" fillId="0" borderId="13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" fontId="3" fillId="2" borderId="30" xfId="0" applyNumberFormat="1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0" fillId="0" borderId="31" xfId="0" applyFont="1" applyFill="1" applyBorder="1"/>
    <xf numFmtId="0" fontId="3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224"/>
  <sheetViews>
    <sheetView tabSelected="1" topLeftCell="A202" zoomScaleNormal="100" workbookViewId="0">
      <selection activeCell="N215" sqref="N215"/>
    </sheetView>
  </sheetViews>
  <sheetFormatPr baseColWidth="10" defaultRowHeight="15" x14ac:dyDescent="0.25"/>
  <cols>
    <col min="1" max="1" width="5.42578125" customWidth="1"/>
    <col min="2" max="2" width="18.42578125" customWidth="1"/>
    <col min="3" max="3" width="10.7109375" customWidth="1"/>
    <col min="4" max="4" width="14.140625" customWidth="1"/>
    <col min="5" max="5" width="9.5703125" customWidth="1"/>
    <col min="6" max="6" width="8.42578125" customWidth="1"/>
    <col min="7" max="7" width="8.7109375" customWidth="1"/>
    <col min="8" max="8" width="8.85546875" customWidth="1"/>
    <col min="9" max="9" width="7.28515625" style="13" customWidth="1"/>
    <col min="10" max="10" width="11.5703125" customWidth="1"/>
    <col min="11" max="11" width="9.140625" style="13" customWidth="1"/>
    <col min="12" max="12" width="7.7109375" style="13" customWidth="1"/>
    <col min="13" max="13" width="9.140625" customWidth="1"/>
    <col min="14" max="14" width="24.7109375" style="136" customWidth="1"/>
  </cols>
  <sheetData>
    <row r="3" spans="1:14" x14ac:dyDescent="0.25">
      <c r="A3" s="178" t="s">
        <v>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2.75" customHeight="1" thickBot="1" x14ac:dyDescent="0.3">
      <c r="A4" s="179" t="s">
        <v>139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4" ht="15" customHeight="1" x14ac:dyDescent="0.25">
      <c r="A5" s="180" t="s">
        <v>1</v>
      </c>
      <c r="B5" s="182" t="s">
        <v>2</v>
      </c>
      <c r="C5" s="180" t="s">
        <v>3</v>
      </c>
      <c r="D5" s="184"/>
      <c r="E5" s="184" t="s">
        <v>7</v>
      </c>
      <c r="F5" s="184" t="s">
        <v>8</v>
      </c>
      <c r="G5" s="184" t="s">
        <v>9</v>
      </c>
      <c r="H5" s="180" t="s">
        <v>96</v>
      </c>
      <c r="I5" s="186" t="s">
        <v>103</v>
      </c>
      <c r="J5" s="180" t="s">
        <v>98</v>
      </c>
      <c r="K5" s="186" t="s">
        <v>99</v>
      </c>
      <c r="L5" s="186" t="s">
        <v>100</v>
      </c>
      <c r="M5" s="180" t="s">
        <v>101</v>
      </c>
      <c r="N5" s="188" t="s">
        <v>6</v>
      </c>
    </row>
    <row r="6" spans="1:14" ht="20.25" customHeight="1" thickBot="1" x14ac:dyDescent="0.3">
      <c r="A6" s="181"/>
      <c r="B6" s="183"/>
      <c r="C6" s="181"/>
      <c r="D6" s="185"/>
      <c r="E6" s="185"/>
      <c r="F6" s="185"/>
      <c r="G6" s="185"/>
      <c r="H6" s="181"/>
      <c r="I6" s="187"/>
      <c r="J6" s="181"/>
      <c r="K6" s="187"/>
      <c r="L6" s="187"/>
      <c r="M6" s="181"/>
      <c r="N6" s="189"/>
    </row>
    <row r="7" spans="1:14" s="13" customFormat="1" ht="30" customHeight="1" x14ac:dyDescent="0.25">
      <c r="A7" s="49">
        <v>443</v>
      </c>
      <c r="B7" s="125" t="s">
        <v>116</v>
      </c>
      <c r="C7" s="62" t="s">
        <v>12</v>
      </c>
      <c r="D7" s="15"/>
      <c r="E7" s="22">
        <v>22573.5</v>
      </c>
      <c r="F7" s="22">
        <v>0</v>
      </c>
      <c r="G7" s="22">
        <v>4413.2299999999996</v>
      </c>
      <c r="H7" s="22">
        <v>0</v>
      </c>
      <c r="I7" s="22">
        <v>-0.13</v>
      </c>
      <c r="J7" s="98">
        <f t="shared" ref="J7:J19" si="0">F7+G7+H7+I7</f>
        <v>4413.0999999999995</v>
      </c>
      <c r="K7" s="98">
        <f t="shared" ref="K7:K19" si="1">E7-J7</f>
        <v>18160.400000000001</v>
      </c>
      <c r="L7" s="22">
        <v>0</v>
      </c>
      <c r="M7" s="22">
        <f t="shared" ref="M7:M14" si="2">+K7-L7</f>
        <v>18160.400000000001</v>
      </c>
      <c r="N7" s="137"/>
    </row>
    <row r="8" spans="1:14" s="13" customFormat="1" ht="30" customHeight="1" x14ac:dyDescent="0.25">
      <c r="A8" s="37">
        <v>435</v>
      </c>
      <c r="B8" s="104" t="s">
        <v>110</v>
      </c>
      <c r="C8" s="50" t="s">
        <v>111</v>
      </c>
      <c r="D8" s="17"/>
      <c r="E8" s="16">
        <v>12821.1</v>
      </c>
      <c r="F8" s="16">
        <v>0</v>
      </c>
      <c r="G8" s="16">
        <v>2027.49</v>
      </c>
      <c r="H8" s="16">
        <v>0</v>
      </c>
      <c r="I8" s="16">
        <v>0.01</v>
      </c>
      <c r="J8" s="16">
        <f t="shared" si="0"/>
        <v>2027.5</v>
      </c>
      <c r="K8" s="16">
        <f t="shared" si="1"/>
        <v>10793.6</v>
      </c>
      <c r="L8" s="16">
        <v>0</v>
      </c>
      <c r="M8" s="99">
        <f t="shared" si="2"/>
        <v>10793.6</v>
      </c>
      <c r="N8" s="138"/>
    </row>
    <row r="9" spans="1:14" s="13" customFormat="1" ht="30" customHeight="1" x14ac:dyDescent="0.25">
      <c r="A9" s="37">
        <v>442</v>
      </c>
      <c r="B9" s="104" t="s">
        <v>117</v>
      </c>
      <c r="C9" s="50" t="s">
        <v>108</v>
      </c>
      <c r="D9" s="17"/>
      <c r="E9" s="16">
        <v>10987.5</v>
      </c>
      <c r="F9" s="16">
        <v>0</v>
      </c>
      <c r="G9" s="16">
        <v>1635.83</v>
      </c>
      <c r="H9" s="16">
        <v>0</v>
      </c>
      <c r="I9" s="16">
        <v>7.0000000000000007E-2</v>
      </c>
      <c r="J9" s="16">
        <f t="shared" si="0"/>
        <v>1635.8999999999999</v>
      </c>
      <c r="K9" s="16">
        <f t="shared" si="1"/>
        <v>9351.6</v>
      </c>
      <c r="L9" s="16">
        <v>0</v>
      </c>
      <c r="M9" s="16">
        <f t="shared" si="2"/>
        <v>9351.6</v>
      </c>
      <c r="N9" s="139"/>
    </row>
    <row r="10" spans="1:14" s="13" customFormat="1" ht="30" customHeight="1" x14ac:dyDescent="0.25">
      <c r="A10" s="37">
        <v>441</v>
      </c>
      <c r="B10" s="104" t="s">
        <v>118</v>
      </c>
      <c r="C10" s="50" t="s">
        <v>11</v>
      </c>
      <c r="D10" s="17"/>
      <c r="E10" s="16">
        <v>8891.85</v>
      </c>
      <c r="F10" s="16">
        <v>0</v>
      </c>
      <c r="G10" s="16">
        <v>1188.2</v>
      </c>
      <c r="H10" s="16">
        <v>0</v>
      </c>
      <c r="I10" s="16">
        <v>0.05</v>
      </c>
      <c r="J10" s="16">
        <f t="shared" si="0"/>
        <v>1188.25</v>
      </c>
      <c r="K10" s="16">
        <f t="shared" si="1"/>
        <v>7703.6</v>
      </c>
      <c r="L10" s="16">
        <v>0</v>
      </c>
      <c r="M10" s="16">
        <f t="shared" si="2"/>
        <v>7703.6</v>
      </c>
      <c r="N10" s="140"/>
    </row>
    <row r="11" spans="1:14" s="13" customFormat="1" ht="30" customHeight="1" x14ac:dyDescent="0.25">
      <c r="A11" s="37">
        <v>446</v>
      </c>
      <c r="B11" s="104" t="s">
        <v>119</v>
      </c>
      <c r="C11" s="50" t="s">
        <v>10</v>
      </c>
      <c r="D11" s="17"/>
      <c r="E11" s="16">
        <v>4769.25</v>
      </c>
      <c r="F11" s="16">
        <v>0</v>
      </c>
      <c r="G11" s="16">
        <v>385</v>
      </c>
      <c r="H11" s="16">
        <v>0</v>
      </c>
      <c r="I11" s="16">
        <v>0.05</v>
      </c>
      <c r="J11" s="16">
        <f t="shared" si="0"/>
        <v>385.05</v>
      </c>
      <c r="K11" s="16">
        <f t="shared" si="1"/>
        <v>4384.2</v>
      </c>
      <c r="L11" s="16">
        <v>0</v>
      </c>
      <c r="M11" s="16">
        <f t="shared" si="2"/>
        <v>4384.2</v>
      </c>
      <c r="N11" s="140"/>
    </row>
    <row r="12" spans="1:14" s="13" customFormat="1" ht="30" customHeight="1" x14ac:dyDescent="0.25">
      <c r="A12" s="37">
        <v>449</v>
      </c>
      <c r="B12" s="104" t="s">
        <v>120</v>
      </c>
      <c r="C12" s="50" t="s">
        <v>10</v>
      </c>
      <c r="D12" s="17"/>
      <c r="E12" s="16">
        <v>4769.25</v>
      </c>
      <c r="F12" s="16">
        <v>0</v>
      </c>
      <c r="G12" s="16">
        <v>385</v>
      </c>
      <c r="H12" s="16">
        <v>0</v>
      </c>
      <c r="I12" s="16">
        <v>0.05</v>
      </c>
      <c r="J12" s="16">
        <f t="shared" si="0"/>
        <v>385.05</v>
      </c>
      <c r="K12" s="16">
        <f t="shared" si="1"/>
        <v>4384.2</v>
      </c>
      <c r="L12" s="16">
        <v>0</v>
      </c>
      <c r="M12" s="16">
        <f>+K12-L12</f>
        <v>4384.2</v>
      </c>
      <c r="N12" s="141"/>
    </row>
    <row r="13" spans="1:14" s="13" customFormat="1" ht="30" customHeight="1" x14ac:dyDescent="0.25">
      <c r="A13" s="37">
        <v>448</v>
      </c>
      <c r="B13" s="104" t="s">
        <v>128</v>
      </c>
      <c r="C13" s="50" t="s">
        <v>10</v>
      </c>
      <c r="D13" s="17"/>
      <c r="E13" s="16">
        <v>4769.25</v>
      </c>
      <c r="F13" s="16">
        <v>0</v>
      </c>
      <c r="G13" s="16">
        <v>385</v>
      </c>
      <c r="H13" s="16">
        <v>0</v>
      </c>
      <c r="I13" s="16">
        <v>0.05</v>
      </c>
      <c r="J13" s="16">
        <f t="shared" si="0"/>
        <v>385.05</v>
      </c>
      <c r="K13" s="16">
        <f t="shared" si="1"/>
        <v>4384.2</v>
      </c>
      <c r="L13" s="16">
        <v>0</v>
      </c>
      <c r="M13" s="16">
        <f>+K13-L13</f>
        <v>4384.2</v>
      </c>
      <c r="N13" s="140"/>
    </row>
    <row r="14" spans="1:14" s="13" customFormat="1" ht="30" customHeight="1" x14ac:dyDescent="0.25">
      <c r="A14" s="37">
        <v>444</v>
      </c>
      <c r="B14" s="104" t="s">
        <v>121</v>
      </c>
      <c r="C14" s="50" t="s">
        <v>10</v>
      </c>
      <c r="D14" s="17"/>
      <c r="E14" s="16">
        <v>4769.25</v>
      </c>
      <c r="F14" s="16">
        <v>0</v>
      </c>
      <c r="G14" s="16">
        <v>385</v>
      </c>
      <c r="H14" s="16">
        <v>0</v>
      </c>
      <c r="I14" s="16">
        <v>0.05</v>
      </c>
      <c r="J14" s="16">
        <f t="shared" si="0"/>
        <v>385.05</v>
      </c>
      <c r="K14" s="16">
        <f t="shared" si="1"/>
        <v>4384.2</v>
      </c>
      <c r="L14" s="16">
        <v>0</v>
      </c>
      <c r="M14" s="16">
        <f t="shared" si="2"/>
        <v>4384.2</v>
      </c>
      <c r="N14" s="140"/>
    </row>
    <row r="15" spans="1:14" s="13" customFormat="1" ht="30" customHeight="1" x14ac:dyDescent="0.25">
      <c r="A15" s="37">
        <v>450</v>
      </c>
      <c r="B15" s="104" t="s">
        <v>122</v>
      </c>
      <c r="C15" s="50" t="s">
        <v>10</v>
      </c>
      <c r="D15" s="17"/>
      <c r="E15" s="16">
        <v>4769.25</v>
      </c>
      <c r="F15" s="16">
        <v>0</v>
      </c>
      <c r="G15" s="16">
        <v>385</v>
      </c>
      <c r="H15" s="16">
        <v>0</v>
      </c>
      <c r="I15" s="16">
        <v>0.05</v>
      </c>
      <c r="J15" s="16">
        <f t="shared" si="0"/>
        <v>385.05</v>
      </c>
      <c r="K15" s="16">
        <f t="shared" si="1"/>
        <v>4384.2</v>
      </c>
      <c r="L15" s="16">
        <v>0</v>
      </c>
      <c r="M15" s="16">
        <f t="shared" ref="M15:M29" si="3">+K15-L15</f>
        <v>4384.2</v>
      </c>
      <c r="N15" s="140"/>
    </row>
    <row r="16" spans="1:14" s="13" customFormat="1" ht="30" customHeight="1" x14ac:dyDescent="0.25">
      <c r="A16" s="37">
        <v>445</v>
      </c>
      <c r="B16" s="104" t="s">
        <v>123</v>
      </c>
      <c r="C16" s="50" t="s">
        <v>10</v>
      </c>
      <c r="D16" s="17"/>
      <c r="E16" s="16">
        <v>4769.25</v>
      </c>
      <c r="F16" s="16">
        <v>0</v>
      </c>
      <c r="G16" s="16">
        <v>385</v>
      </c>
      <c r="H16" s="16">
        <v>0</v>
      </c>
      <c r="I16" s="16">
        <v>0.05</v>
      </c>
      <c r="J16" s="16">
        <f t="shared" si="0"/>
        <v>385.05</v>
      </c>
      <c r="K16" s="16">
        <f t="shared" si="1"/>
        <v>4384.2</v>
      </c>
      <c r="L16" s="16">
        <v>0</v>
      </c>
      <c r="M16" s="16">
        <f t="shared" si="3"/>
        <v>4384.2</v>
      </c>
      <c r="N16" s="140"/>
    </row>
    <row r="17" spans="1:14" s="13" customFormat="1" ht="30" customHeight="1" x14ac:dyDescent="0.25">
      <c r="A17" s="37">
        <v>433</v>
      </c>
      <c r="B17" s="104" t="s">
        <v>107</v>
      </c>
      <c r="C17" s="50" t="s">
        <v>10</v>
      </c>
      <c r="D17" s="17"/>
      <c r="E17" s="16">
        <v>4769.25</v>
      </c>
      <c r="F17" s="16">
        <v>0</v>
      </c>
      <c r="G17" s="16">
        <v>385</v>
      </c>
      <c r="H17" s="16">
        <v>0</v>
      </c>
      <c r="I17" s="16">
        <v>0.05</v>
      </c>
      <c r="J17" s="16">
        <f t="shared" si="0"/>
        <v>385.05</v>
      </c>
      <c r="K17" s="16">
        <f t="shared" si="1"/>
        <v>4384.2</v>
      </c>
      <c r="L17" s="16">
        <v>0</v>
      </c>
      <c r="M17" s="16">
        <f t="shared" si="3"/>
        <v>4384.2</v>
      </c>
      <c r="N17" s="140"/>
    </row>
    <row r="18" spans="1:14" ht="30" customHeight="1" x14ac:dyDescent="0.25">
      <c r="A18" s="37">
        <v>396</v>
      </c>
      <c r="B18" s="70" t="s">
        <v>124</v>
      </c>
      <c r="C18" s="50" t="s">
        <v>10</v>
      </c>
      <c r="D18" s="17"/>
      <c r="E18" s="16">
        <v>4769.25</v>
      </c>
      <c r="F18" s="16">
        <v>0</v>
      </c>
      <c r="G18" s="16">
        <v>385</v>
      </c>
      <c r="H18" s="16">
        <v>0</v>
      </c>
      <c r="I18" s="16">
        <v>0.05</v>
      </c>
      <c r="J18" s="16">
        <f t="shared" si="0"/>
        <v>385.05</v>
      </c>
      <c r="K18" s="16">
        <f t="shared" si="1"/>
        <v>4384.2</v>
      </c>
      <c r="L18" s="16">
        <v>0</v>
      </c>
      <c r="M18" s="16">
        <f t="shared" si="3"/>
        <v>4384.2</v>
      </c>
      <c r="N18" s="142"/>
    </row>
    <row r="19" spans="1:14" ht="30" customHeight="1" thickBot="1" x14ac:dyDescent="0.3">
      <c r="A19" s="38">
        <v>447</v>
      </c>
      <c r="B19" s="71" t="s">
        <v>125</v>
      </c>
      <c r="C19" s="51" t="s">
        <v>10</v>
      </c>
      <c r="D19" s="68"/>
      <c r="E19" s="16">
        <v>4630.3500000000004</v>
      </c>
      <c r="F19" s="45">
        <v>0</v>
      </c>
      <c r="G19" s="16">
        <v>368.6</v>
      </c>
      <c r="H19" s="45">
        <v>0</v>
      </c>
      <c r="I19" s="16">
        <v>-0.05</v>
      </c>
      <c r="J19" s="45">
        <f t="shared" si="0"/>
        <v>368.55</v>
      </c>
      <c r="K19" s="45">
        <f t="shared" si="1"/>
        <v>4261.8</v>
      </c>
      <c r="L19" s="45">
        <v>0</v>
      </c>
      <c r="M19" s="45">
        <f t="shared" si="3"/>
        <v>4261.8</v>
      </c>
      <c r="N19" s="143"/>
    </row>
    <row r="20" spans="1:14" ht="26.1" customHeight="1" thickBot="1" x14ac:dyDescent="0.3">
      <c r="A20" s="46"/>
      <c r="B20" s="48"/>
      <c r="C20" s="48"/>
      <c r="D20" s="69" t="s">
        <v>4</v>
      </c>
      <c r="E20" s="81">
        <f t="shared" ref="E20:M20" si="4">SUM(E7:E19)</f>
        <v>98058.3</v>
      </c>
      <c r="F20" s="81">
        <f t="shared" si="4"/>
        <v>0</v>
      </c>
      <c r="G20" s="81">
        <f t="shared" si="4"/>
        <v>12713.35</v>
      </c>
      <c r="H20" s="81">
        <f t="shared" si="4"/>
        <v>0</v>
      </c>
      <c r="I20" s="81">
        <f t="shared" si="4"/>
        <v>0.35</v>
      </c>
      <c r="J20" s="81">
        <f t="shared" si="4"/>
        <v>12713.699999999993</v>
      </c>
      <c r="K20" s="81">
        <f t="shared" si="4"/>
        <v>85344.599999999977</v>
      </c>
      <c r="L20" s="81">
        <f t="shared" si="4"/>
        <v>0</v>
      </c>
      <c r="M20" s="82">
        <f t="shared" si="4"/>
        <v>85344.599999999977</v>
      </c>
      <c r="N20" s="144"/>
    </row>
    <row r="21" spans="1:14" ht="26.1" customHeight="1" x14ac:dyDescent="0.25">
      <c r="A21" s="46"/>
      <c r="B21" s="48"/>
      <c r="C21" s="48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144"/>
    </row>
    <row r="22" spans="1:14" ht="26.1" customHeight="1" x14ac:dyDescent="0.25">
      <c r="A22" s="46"/>
      <c r="B22" s="48"/>
      <c r="C22" s="48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144"/>
    </row>
    <row r="23" spans="1:14" ht="26.1" customHeight="1" x14ac:dyDescent="0.25">
      <c r="A23" s="46"/>
      <c r="B23" s="48"/>
      <c r="C23" s="48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144"/>
    </row>
    <row r="24" spans="1:14" x14ac:dyDescent="0.25">
      <c r="A24" s="178" t="s">
        <v>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4" ht="12.75" customHeight="1" thickBot="1" x14ac:dyDescent="0.3">
      <c r="A25" s="179" t="str">
        <f>A4</f>
        <v>NOMINA DEL 16 DE MARZO DE 2022 AL 31  DE MARZO  DE 2022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</row>
    <row r="26" spans="1:14" ht="15" customHeight="1" x14ac:dyDescent="0.25">
      <c r="A26" s="180" t="s">
        <v>1</v>
      </c>
      <c r="B26" s="182" t="s">
        <v>2</v>
      </c>
      <c r="C26" s="180" t="s">
        <v>3</v>
      </c>
      <c r="D26" s="184"/>
      <c r="E26" s="184" t="s">
        <v>7</v>
      </c>
      <c r="F26" s="184" t="s">
        <v>8</v>
      </c>
      <c r="G26" s="184" t="s">
        <v>9</v>
      </c>
      <c r="H26" s="180" t="s">
        <v>96</v>
      </c>
      <c r="I26" s="186" t="s">
        <v>103</v>
      </c>
      <c r="J26" s="180" t="s">
        <v>98</v>
      </c>
      <c r="K26" s="186" t="s">
        <v>99</v>
      </c>
      <c r="L26" s="186" t="s">
        <v>100</v>
      </c>
      <c r="M26" s="180" t="s">
        <v>101</v>
      </c>
      <c r="N26" s="188" t="s">
        <v>6</v>
      </c>
    </row>
    <row r="27" spans="1:14" ht="18" customHeight="1" thickBot="1" x14ac:dyDescent="0.3">
      <c r="A27" s="181"/>
      <c r="B27" s="183"/>
      <c r="C27" s="181"/>
      <c r="D27" s="185"/>
      <c r="E27" s="185"/>
      <c r="F27" s="185"/>
      <c r="G27" s="185"/>
      <c r="H27" s="181"/>
      <c r="I27" s="187"/>
      <c r="J27" s="181"/>
      <c r="K27" s="187"/>
      <c r="L27" s="187"/>
      <c r="M27" s="181"/>
      <c r="N27" s="189"/>
    </row>
    <row r="28" spans="1:14" ht="35.1" customHeight="1" x14ac:dyDescent="0.25">
      <c r="A28" s="116">
        <v>261</v>
      </c>
      <c r="B28" s="117" t="s">
        <v>13</v>
      </c>
      <c r="C28" s="118" t="s">
        <v>14</v>
      </c>
      <c r="D28" s="119"/>
      <c r="E28" s="99">
        <v>5494.95</v>
      </c>
      <c r="F28" s="99">
        <v>168.67</v>
      </c>
      <c r="G28" s="99">
        <v>501.11</v>
      </c>
      <c r="H28" s="99">
        <v>0</v>
      </c>
      <c r="I28" s="99">
        <v>-0.03</v>
      </c>
      <c r="J28" s="99">
        <f>F28+I28+G28+H28</f>
        <v>669.75</v>
      </c>
      <c r="K28" s="99">
        <f>E28-J28</f>
        <v>4825.2</v>
      </c>
      <c r="L28" s="99">
        <f>K28*0.01</f>
        <v>48.252000000000002</v>
      </c>
      <c r="M28" s="99">
        <f>+K28-L28</f>
        <v>4776.9479999999994</v>
      </c>
      <c r="N28" s="145"/>
    </row>
    <row r="29" spans="1:14" ht="35.1" customHeight="1" x14ac:dyDescent="0.25">
      <c r="A29" s="37">
        <v>35</v>
      </c>
      <c r="B29" s="73" t="s">
        <v>15</v>
      </c>
      <c r="C29" s="52" t="s">
        <v>14</v>
      </c>
      <c r="D29" s="19"/>
      <c r="E29" s="16">
        <v>4762.3500000000004</v>
      </c>
      <c r="F29" s="16">
        <v>143.72999999999999</v>
      </c>
      <c r="G29" s="16">
        <v>383.89</v>
      </c>
      <c r="H29" s="16">
        <v>0</v>
      </c>
      <c r="I29" s="16">
        <v>-7.0000000000000007E-2</v>
      </c>
      <c r="J29" s="99">
        <f t="shared" ref="J29:J33" si="5">F29+I29+G29+H29</f>
        <v>527.54999999999995</v>
      </c>
      <c r="K29" s="99">
        <f t="shared" ref="K29:K33" si="6">E29-J29</f>
        <v>4234.8</v>
      </c>
      <c r="L29" s="99">
        <f t="shared" ref="L29:L34" si="7">K29*0.01</f>
        <v>42.348000000000006</v>
      </c>
      <c r="M29" s="16">
        <f t="shared" si="3"/>
        <v>4192.4520000000002</v>
      </c>
      <c r="N29" s="146"/>
    </row>
    <row r="30" spans="1:14" ht="35.1" customHeight="1" x14ac:dyDescent="0.25">
      <c r="A30" s="37">
        <v>11</v>
      </c>
      <c r="B30" s="73" t="s">
        <v>18</v>
      </c>
      <c r="C30" s="53" t="s">
        <v>19</v>
      </c>
      <c r="D30" s="17"/>
      <c r="E30" s="16">
        <v>4714.95</v>
      </c>
      <c r="F30" s="16">
        <v>142.1</v>
      </c>
      <c r="G30" s="16">
        <v>377.8</v>
      </c>
      <c r="H30" s="16">
        <v>0</v>
      </c>
      <c r="I30" s="16">
        <v>-0.15</v>
      </c>
      <c r="J30" s="99">
        <f>F30+I30+G30+H30</f>
        <v>519.75</v>
      </c>
      <c r="K30" s="99">
        <f t="shared" si="6"/>
        <v>4195.2</v>
      </c>
      <c r="L30" s="99">
        <f t="shared" si="7"/>
        <v>41.951999999999998</v>
      </c>
      <c r="M30" s="16">
        <f t="shared" ref="M30:M31" si="8">+K30-L30</f>
        <v>4153.2479999999996</v>
      </c>
      <c r="N30" s="138"/>
    </row>
    <row r="31" spans="1:14" ht="35.1" customHeight="1" x14ac:dyDescent="0.25">
      <c r="A31" s="37">
        <v>418</v>
      </c>
      <c r="B31" s="73" t="s">
        <v>20</v>
      </c>
      <c r="C31" s="53" t="s">
        <v>14</v>
      </c>
      <c r="D31" s="17"/>
      <c r="E31" s="16">
        <v>3927.75</v>
      </c>
      <c r="F31" s="16">
        <v>115.31</v>
      </c>
      <c r="G31" s="16">
        <v>292.14999999999998</v>
      </c>
      <c r="H31" s="16">
        <v>0</v>
      </c>
      <c r="I31" s="16">
        <v>-0.11</v>
      </c>
      <c r="J31" s="99">
        <f t="shared" si="5"/>
        <v>407.34999999999997</v>
      </c>
      <c r="K31" s="99">
        <f t="shared" si="6"/>
        <v>3520.4</v>
      </c>
      <c r="L31" s="99">
        <f t="shared" si="7"/>
        <v>35.204000000000001</v>
      </c>
      <c r="M31" s="16">
        <f t="shared" si="8"/>
        <v>3485.1959999999999</v>
      </c>
      <c r="N31" s="138"/>
    </row>
    <row r="32" spans="1:14" ht="35.1" customHeight="1" x14ac:dyDescent="0.25">
      <c r="A32" s="37">
        <v>33</v>
      </c>
      <c r="B32" s="73" t="s">
        <v>23</v>
      </c>
      <c r="C32" s="52" t="s">
        <v>24</v>
      </c>
      <c r="D32" s="18"/>
      <c r="E32" s="16">
        <v>5550</v>
      </c>
      <c r="F32" s="20">
        <v>170.54</v>
      </c>
      <c r="G32" s="21">
        <v>510.59</v>
      </c>
      <c r="H32" s="21">
        <v>0</v>
      </c>
      <c r="I32" s="89">
        <v>-0.13</v>
      </c>
      <c r="J32" s="99">
        <f t="shared" si="5"/>
        <v>681</v>
      </c>
      <c r="K32" s="99">
        <f t="shared" si="6"/>
        <v>4869</v>
      </c>
      <c r="L32" s="99">
        <v>0</v>
      </c>
      <c r="M32" s="16">
        <f>+K32-L32</f>
        <v>4869</v>
      </c>
      <c r="N32" s="138"/>
    </row>
    <row r="33" spans="1:14" ht="35.1" customHeight="1" x14ac:dyDescent="0.25">
      <c r="A33" s="36">
        <v>25</v>
      </c>
      <c r="B33" s="74" t="s">
        <v>56</v>
      </c>
      <c r="C33" s="53" t="s">
        <v>57</v>
      </c>
      <c r="D33" s="31"/>
      <c r="E33" s="32">
        <v>3548.1</v>
      </c>
      <c r="F33" s="32">
        <v>103.43</v>
      </c>
      <c r="G33" s="32">
        <v>143.47</v>
      </c>
      <c r="H33" s="32">
        <v>0</v>
      </c>
      <c r="I33" s="32">
        <v>0</v>
      </c>
      <c r="J33" s="99">
        <f t="shared" si="5"/>
        <v>246.9</v>
      </c>
      <c r="K33" s="99">
        <f t="shared" si="6"/>
        <v>3301.2</v>
      </c>
      <c r="L33" s="99">
        <f t="shared" si="7"/>
        <v>33.012</v>
      </c>
      <c r="M33" s="32">
        <f>+K33-L33</f>
        <v>3268.1879999999996</v>
      </c>
      <c r="N33" s="138"/>
    </row>
    <row r="34" spans="1:14" ht="35.1" customHeight="1" thickBot="1" x14ac:dyDescent="0.3">
      <c r="A34" s="38">
        <v>26</v>
      </c>
      <c r="B34" s="75" t="s">
        <v>16</v>
      </c>
      <c r="C34" s="60" t="s">
        <v>17</v>
      </c>
      <c r="D34" s="23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99">
        <v>0</v>
      </c>
      <c r="K34" s="99">
        <v>0</v>
      </c>
      <c r="L34" s="99">
        <f t="shared" si="7"/>
        <v>0</v>
      </c>
      <c r="M34" s="45">
        <f>+K34-L34</f>
        <v>0</v>
      </c>
      <c r="N34" s="175" t="s">
        <v>140</v>
      </c>
    </row>
    <row r="35" spans="1:14" ht="30" customHeight="1" thickBot="1" x14ac:dyDescent="0.3">
      <c r="A35" s="5"/>
      <c r="B35" s="5"/>
      <c r="C35" s="2"/>
      <c r="D35" s="14" t="s">
        <v>4</v>
      </c>
      <c r="E35" s="80">
        <f>SUM(E28:E34)</f>
        <v>27998.1</v>
      </c>
      <c r="F35" s="81">
        <f t="shared" ref="F35:M35" si="9">SUM(F28:F34)</f>
        <v>843.78</v>
      </c>
      <c r="G35" s="81">
        <f t="shared" si="9"/>
        <v>2209.0099999999998</v>
      </c>
      <c r="H35" s="81">
        <f t="shared" si="9"/>
        <v>0</v>
      </c>
      <c r="I35" s="81">
        <f t="shared" si="9"/>
        <v>-0.49</v>
      </c>
      <c r="J35" s="81">
        <f t="shared" si="9"/>
        <v>3052.3</v>
      </c>
      <c r="K35" s="81">
        <f t="shared" si="9"/>
        <v>24945.800000000003</v>
      </c>
      <c r="L35" s="81">
        <f t="shared" si="9"/>
        <v>200.76800000000003</v>
      </c>
      <c r="M35" s="82">
        <f t="shared" si="9"/>
        <v>24745.031999999996</v>
      </c>
      <c r="N35" s="148"/>
    </row>
    <row r="36" spans="1:14" x14ac:dyDescent="0.25">
      <c r="A36" s="5"/>
      <c r="B36" s="5"/>
      <c r="C36" s="2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48"/>
    </row>
    <row r="37" spans="1:14" x14ac:dyDescent="0.25">
      <c r="A37" s="5"/>
      <c r="B37" s="5"/>
      <c r="C37" s="2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148"/>
    </row>
    <row r="38" spans="1:14" x14ac:dyDescent="0.25">
      <c r="A38" s="5"/>
      <c r="B38" s="5"/>
      <c r="C38" s="2"/>
      <c r="D38" s="14"/>
      <c r="E38" s="11"/>
      <c r="F38" s="11"/>
      <c r="G38" s="11"/>
      <c r="H38" s="11"/>
      <c r="I38" s="11"/>
      <c r="J38" s="11"/>
      <c r="K38" s="11"/>
      <c r="L38" s="11"/>
      <c r="M38" s="11"/>
      <c r="N38" s="148"/>
    </row>
    <row r="39" spans="1:14" x14ac:dyDescent="0.25">
      <c r="A39" s="5"/>
      <c r="B39" s="5"/>
      <c r="C39" s="2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48"/>
    </row>
    <row r="40" spans="1:14" x14ac:dyDescent="0.25">
      <c r="A40" s="5"/>
      <c r="B40" s="5"/>
      <c r="C40" s="2"/>
      <c r="D40" s="14"/>
      <c r="E40" s="11"/>
      <c r="F40" s="11"/>
      <c r="G40" s="11"/>
      <c r="H40" s="11"/>
      <c r="I40" s="11"/>
      <c r="J40" s="11"/>
      <c r="K40" s="11"/>
      <c r="L40" s="11"/>
      <c r="M40" s="11"/>
      <c r="N40" s="148"/>
    </row>
    <row r="41" spans="1:14" x14ac:dyDescent="0.25">
      <c r="A41" s="5"/>
      <c r="B41" s="5"/>
      <c r="C41" s="2"/>
      <c r="D41" s="14"/>
      <c r="E41" s="11"/>
      <c r="F41" s="11"/>
      <c r="G41" s="11"/>
      <c r="H41" s="11"/>
      <c r="I41" s="11"/>
      <c r="J41" s="11"/>
      <c r="K41" s="11"/>
      <c r="L41" s="11"/>
      <c r="M41" s="11"/>
      <c r="N41" s="148"/>
    </row>
    <row r="42" spans="1:14" x14ac:dyDescent="0.25">
      <c r="A42" s="5"/>
      <c r="B42" s="5"/>
      <c r="C42" s="2"/>
      <c r="D42" s="14"/>
      <c r="E42" s="11"/>
      <c r="F42" s="11"/>
      <c r="G42" s="11"/>
      <c r="H42" s="11"/>
      <c r="I42" s="11"/>
      <c r="J42" s="11"/>
      <c r="K42" s="11"/>
      <c r="L42" s="11"/>
      <c r="M42" s="11"/>
      <c r="N42" s="148"/>
    </row>
    <row r="43" spans="1:14" x14ac:dyDescent="0.25">
      <c r="A43" s="5"/>
      <c r="B43" s="5"/>
      <c r="C43" s="2"/>
      <c r="D43" s="14"/>
      <c r="E43" s="11"/>
      <c r="F43" s="11"/>
      <c r="G43" s="11"/>
      <c r="H43" s="11"/>
      <c r="I43" s="11"/>
      <c r="J43" s="11"/>
      <c r="K43" s="11"/>
      <c r="L43" s="11"/>
      <c r="M43" s="11"/>
      <c r="N43" s="148"/>
    </row>
    <row r="44" spans="1:14" x14ac:dyDescent="0.25">
      <c r="A44" s="5"/>
      <c r="B44" s="5"/>
      <c r="C44" s="2"/>
      <c r="D44" s="14"/>
      <c r="E44" s="11"/>
      <c r="F44" s="11"/>
      <c r="G44" s="11"/>
      <c r="H44" s="11"/>
      <c r="I44" s="11"/>
      <c r="J44" s="11"/>
      <c r="K44" s="11"/>
      <c r="L44" s="11"/>
      <c r="M44" s="11"/>
      <c r="N44" s="148"/>
    </row>
    <row r="45" spans="1:14" x14ac:dyDescent="0.25">
      <c r="A45" s="5"/>
      <c r="B45" s="5"/>
      <c r="C45" s="2"/>
      <c r="D45" s="14"/>
      <c r="E45" s="11"/>
      <c r="F45" s="11"/>
      <c r="G45" s="11"/>
      <c r="H45" s="11"/>
      <c r="I45" s="11"/>
      <c r="J45" s="11"/>
      <c r="K45" s="11"/>
      <c r="L45" s="11"/>
      <c r="M45" s="11"/>
      <c r="N45" s="148"/>
    </row>
    <row r="46" spans="1:14" x14ac:dyDescent="0.25">
      <c r="A46" s="190" t="s">
        <v>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1:14" ht="15.75" thickBot="1" x14ac:dyDescent="0.3">
      <c r="A47" s="177" t="str">
        <f>A4</f>
        <v>NOMINA DEL 16 DE MARZO DE 2022 AL 31  DE MARZO  DE 2022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</row>
    <row r="48" spans="1:14" ht="15" customHeight="1" x14ac:dyDescent="0.25">
      <c r="A48" s="180" t="s">
        <v>1</v>
      </c>
      <c r="B48" s="182" t="s">
        <v>2</v>
      </c>
      <c r="C48" s="180" t="s">
        <v>3</v>
      </c>
      <c r="D48" s="184"/>
      <c r="E48" s="184" t="s">
        <v>7</v>
      </c>
      <c r="F48" s="184" t="s">
        <v>8</v>
      </c>
      <c r="G48" s="184" t="s">
        <v>9</v>
      </c>
      <c r="H48" s="180" t="s">
        <v>96</v>
      </c>
      <c r="I48" s="186" t="s">
        <v>102</v>
      </c>
      <c r="J48" s="180" t="s">
        <v>98</v>
      </c>
      <c r="K48" s="186" t="s">
        <v>99</v>
      </c>
      <c r="L48" s="186" t="s">
        <v>100</v>
      </c>
      <c r="M48" s="180" t="s">
        <v>101</v>
      </c>
      <c r="N48" s="188" t="s">
        <v>6</v>
      </c>
    </row>
    <row r="49" spans="1:14" x14ac:dyDescent="0.25">
      <c r="A49" s="191"/>
      <c r="B49" s="192"/>
      <c r="C49" s="191"/>
      <c r="D49" s="193"/>
      <c r="E49" s="193"/>
      <c r="F49" s="193"/>
      <c r="G49" s="193"/>
      <c r="H49" s="191"/>
      <c r="I49" s="194"/>
      <c r="J49" s="191"/>
      <c r="K49" s="194"/>
      <c r="L49" s="194"/>
      <c r="M49" s="191"/>
      <c r="N49" s="196"/>
    </row>
    <row r="50" spans="1:14" ht="15.75" thickBot="1" x14ac:dyDescent="0.3">
      <c r="A50" s="191"/>
      <c r="B50" s="192"/>
      <c r="C50" s="191"/>
      <c r="D50" s="193"/>
      <c r="E50" s="193"/>
      <c r="F50" s="193"/>
      <c r="G50" s="193"/>
      <c r="H50" s="191"/>
      <c r="I50" s="194"/>
      <c r="J50" s="191"/>
      <c r="K50" s="194"/>
      <c r="L50" s="194"/>
      <c r="M50" s="191"/>
      <c r="N50" s="196"/>
    </row>
    <row r="51" spans="1:14" ht="30" customHeight="1" x14ac:dyDescent="0.25">
      <c r="A51" s="35">
        <v>357</v>
      </c>
      <c r="B51" s="56" t="s">
        <v>36</v>
      </c>
      <c r="C51" s="54" t="s">
        <v>37</v>
      </c>
      <c r="D51" s="25"/>
      <c r="E51" s="26">
        <v>4278.45</v>
      </c>
      <c r="F51" s="120">
        <v>127.24</v>
      </c>
      <c r="G51" s="120">
        <v>330.31</v>
      </c>
      <c r="H51" s="40">
        <v>0</v>
      </c>
      <c r="I51" s="90">
        <v>0.1</v>
      </c>
      <c r="J51" s="22">
        <f>F51+G51+H51+I51</f>
        <v>457.65000000000003</v>
      </c>
      <c r="K51" s="22">
        <f>E51-J51</f>
        <v>3820.7999999999997</v>
      </c>
      <c r="L51" s="22">
        <f>K51*0.01</f>
        <v>38.207999999999998</v>
      </c>
      <c r="M51" s="22">
        <f t="shared" ref="M51:M55" si="10">+K51-L51</f>
        <v>3782.5919999999996</v>
      </c>
      <c r="N51" s="149"/>
    </row>
    <row r="52" spans="1:14" ht="30" customHeight="1" x14ac:dyDescent="0.25">
      <c r="A52" s="36">
        <v>406</v>
      </c>
      <c r="B52" s="57" t="s">
        <v>38</v>
      </c>
      <c r="C52" s="55" t="s">
        <v>39</v>
      </c>
      <c r="D52" s="27"/>
      <c r="E52" s="16">
        <v>3513.9</v>
      </c>
      <c r="F52" s="16">
        <v>102.42</v>
      </c>
      <c r="G52" s="16">
        <v>139.75</v>
      </c>
      <c r="H52" s="16">
        <v>0</v>
      </c>
      <c r="I52" s="16">
        <v>-7.0000000000000007E-2</v>
      </c>
      <c r="J52" s="16">
        <f t="shared" ref="J52:J55" si="11">F52+G52+H52+I52</f>
        <v>242.10000000000002</v>
      </c>
      <c r="K52" s="16">
        <f>E52-J52</f>
        <v>3271.8</v>
      </c>
      <c r="L52" s="16">
        <f>K52*0.01</f>
        <v>32.718000000000004</v>
      </c>
      <c r="M52" s="16">
        <f t="shared" si="10"/>
        <v>3239.0820000000003</v>
      </c>
      <c r="N52" s="150"/>
    </row>
    <row r="53" spans="1:14" ht="30" customHeight="1" x14ac:dyDescent="0.25">
      <c r="A53" s="36">
        <v>291</v>
      </c>
      <c r="B53" s="58" t="s">
        <v>42</v>
      </c>
      <c r="C53" s="55" t="s">
        <v>43</v>
      </c>
      <c r="D53" s="27"/>
      <c r="E53" s="16">
        <v>4969.6499999999996</v>
      </c>
      <c r="F53" s="16">
        <v>150.61000000000001</v>
      </c>
      <c r="G53" s="16">
        <v>417.06</v>
      </c>
      <c r="H53" s="16">
        <v>0</v>
      </c>
      <c r="I53" s="16">
        <v>-0.02</v>
      </c>
      <c r="J53" s="16">
        <f t="shared" si="11"/>
        <v>567.65000000000009</v>
      </c>
      <c r="K53" s="16">
        <f>E53-J53</f>
        <v>4402</v>
      </c>
      <c r="L53" s="16">
        <f t="shared" ref="L53:L54" si="12">K53*0.01</f>
        <v>44.02</v>
      </c>
      <c r="M53" s="20">
        <f t="shared" si="10"/>
        <v>4357.9799999999996</v>
      </c>
      <c r="N53" s="150"/>
    </row>
    <row r="54" spans="1:14" ht="30" customHeight="1" x14ac:dyDescent="0.25">
      <c r="A54" s="36">
        <v>280</v>
      </c>
      <c r="B54" s="57" t="s">
        <v>44</v>
      </c>
      <c r="C54" s="55" t="s">
        <v>45</v>
      </c>
      <c r="D54" s="27"/>
      <c r="E54" s="16">
        <v>4098</v>
      </c>
      <c r="F54" s="16">
        <v>121.08</v>
      </c>
      <c r="G54" s="16">
        <v>310.68</v>
      </c>
      <c r="H54" s="16">
        <v>0</v>
      </c>
      <c r="I54" s="16">
        <v>-0.16</v>
      </c>
      <c r="J54" s="99">
        <f t="shared" si="11"/>
        <v>431.59999999999997</v>
      </c>
      <c r="K54" s="16">
        <f>E54-J54</f>
        <v>3666.4</v>
      </c>
      <c r="L54" s="16">
        <f t="shared" si="12"/>
        <v>36.664000000000001</v>
      </c>
      <c r="M54" s="16">
        <f t="shared" si="10"/>
        <v>3629.7359999999999</v>
      </c>
      <c r="N54" s="101"/>
    </row>
    <row r="55" spans="1:14" ht="30" customHeight="1" x14ac:dyDescent="0.25">
      <c r="A55" s="36">
        <v>29</v>
      </c>
      <c r="B55" s="57" t="s">
        <v>46</v>
      </c>
      <c r="C55" s="55" t="s">
        <v>47</v>
      </c>
      <c r="D55" s="27"/>
      <c r="E55" s="16">
        <v>3221.55</v>
      </c>
      <c r="F55" s="16">
        <v>93.9</v>
      </c>
      <c r="G55" s="16">
        <v>215.32</v>
      </c>
      <c r="H55" s="16">
        <v>-125.1</v>
      </c>
      <c r="I55" s="16">
        <v>-0.17</v>
      </c>
      <c r="J55" s="16">
        <f t="shared" si="11"/>
        <v>183.95000000000005</v>
      </c>
      <c r="K55" s="16">
        <f>E55-J55</f>
        <v>3037.6000000000004</v>
      </c>
      <c r="L55" s="16">
        <v>0</v>
      </c>
      <c r="M55" s="16">
        <f t="shared" si="10"/>
        <v>3037.6000000000004</v>
      </c>
      <c r="N55" s="101"/>
    </row>
    <row r="56" spans="1:14" ht="29.25" customHeight="1" thickBot="1" x14ac:dyDescent="0.3">
      <c r="A56" s="41">
        <v>429</v>
      </c>
      <c r="B56" s="85" t="s">
        <v>78</v>
      </c>
      <c r="C56" s="60" t="s">
        <v>134</v>
      </c>
      <c r="D56" s="23"/>
      <c r="E56" s="24">
        <v>4189.95</v>
      </c>
      <c r="F56" s="24">
        <v>124.25</v>
      </c>
      <c r="G56" s="24">
        <v>320.68</v>
      </c>
      <c r="H56" s="24">
        <v>0</v>
      </c>
      <c r="I56" s="24">
        <v>0.02</v>
      </c>
      <c r="J56" s="33">
        <f>F56+G56+H56+I56</f>
        <v>444.95</v>
      </c>
      <c r="K56" s="24">
        <f t="shared" ref="K56" si="13">E56-J56</f>
        <v>3745</v>
      </c>
      <c r="L56" s="24">
        <f t="shared" ref="L56" si="14">K56*0.01</f>
        <v>37.450000000000003</v>
      </c>
      <c r="M56" s="24">
        <f>+K56-L56</f>
        <v>3707.55</v>
      </c>
      <c r="N56" s="156"/>
    </row>
    <row r="57" spans="1:14" ht="32.25" customHeight="1" thickBot="1" x14ac:dyDescent="0.3">
      <c r="A57" s="4"/>
      <c r="B57" s="4"/>
      <c r="C57" s="4"/>
      <c r="D57" s="67" t="s">
        <v>4</v>
      </c>
      <c r="E57" s="108">
        <f t="shared" ref="E57:M57" si="15">SUM(E51:E55)</f>
        <v>20081.55</v>
      </c>
      <c r="F57" s="115">
        <f t="shared" si="15"/>
        <v>595.25</v>
      </c>
      <c r="G57" s="115">
        <f t="shared" si="15"/>
        <v>1413.12</v>
      </c>
      <c r="H57" s="115">
        <f t="shared" si="15"/>
        <v>-125.1</v>
      </c>
      <c r="I57" s="109">
        <f t="shared" si="15"/>
        <v>-0.32</v>
      </c>
      <c r="J57" s="126">
        <f t="shared" si="15"/>
        <v>1882.95</v>
      </c>
      <c r="K57" s="109">
        <f t="shared" si="15"/>
        <v>18198.599999999999</v>
      </c>
      <c r="L57" s="109">
        <f t="shared" si="15"/>
        <v>151.61000000000001</v>
      </c>
      <c r="M57" s="110">
        <f t="shared" si="15"/>
        <v>18046.989999999998</v>
      </c>
      <c r="N57" s="151"/>
    </row>
    <row r="58" spans="1:14" x14ac:dyDescent="0.25">
      <c r="A58" s="4"/>
      <c r="B58" s="5"/>
      <c r="C58" s="2"/>
      <c r="D58" s="1"/>
      <c r="E58" s="7"/>
      <c r="F58" s="7"/>
      <c r="G58" s="7"/>
      <c r="H58" s="7"/>
      <c r="I58" s="11"/>
      <c r="J58" s="7"/>
      <c r="K58" s="11"/>
      <c r="L58" s="11"/>
      <c r="M58" s="7"/>
      <c r="N58" s="151"/>
    </row>
    <row r="59" spans="1:14" x14ac:dyDescent="0.25">
      <c r="A59" s="4"/>
      <c r="B59" s="5"/>
      <c r="C59" s="2"/>
      <c r="D59" s="14"/>
      <c r="E59" s="7"/>
      <c r="F59" s="7"/>
      <c r="G59" s="7"/>
      <c r="H59" s="7"/>
      <c r="I59" s="11"/>
      <c r="J59" s="7"/>
      <c r="K59" s="11"/>
      <c r="L59" s="11"/>
      <c r="M59" s="7"/>
      <c r="N59" s="151"/>
    </row>
    <row r="60" spans="1:14" x14ac:dyDescent="0.25">
      <c r="A60" s="4"/>
      <c r="B60" s="5"/>
      <c r="C60" s="2"/>
      <c r="D60" s="14"/>
      <c r="E60" s="7"/>
      <c r="F60" s="7"/>
      <c r="G60" s="7"/>
      <c r="H60" s="7"/>
      <c r="I60" s="11"/>
      <c r="J60" s="7"/>
      <c r="K60" s="11"/>
      <c r="L60" s="11"/>
      <c r="M60" s="7"/>
      <c r="N60" s="151"/>
    </row>
    <row r="61" spans="1:14" x14ac:dyDescent="0.25">
      <c r="A61" s="4"/>
      <c r="B61" s="5"/>
      <c r="C61" s="2"/>
      <c r="D61" s="14"/>
      <c r="E61" s="7"/>
      <c r="I61" s="7"/>
      <c r="K61"/>
      <c r="L61" s="11"/>
      <c r="M61" s="7"/>
      <c r="N61" s="151"/>
    </row>
    <row r="62" spans="1:14" x14ac:dyDescent="0.25">
      <c r="A62" s="4"/>
      <c r="B62" s="5"/>
      <c r="C62" s="2"/>
      <c r="D62" s="14"/>
      <c r="E62" s="7"/>
      <c r="I62" s="7"/>
      <c r="K62"/>
      <c r="L62" s="11"/>
      <c r="M62" s="7"/>
      <c r="N62" s="151"/>
    </row>
    <row r="63" spans="1:14" x14ac:dyDescent="0.25">
      <c r="A63" s="4"/>
      <c r="B63" s="5"/>
      <c r="C63" s="2"/>
      <c r="D63" s="14"/>
      <c r="E63" s="7"/>
      <c r="F63" s="7"/>
      <c r="J63" s="7"/>
      <c r="K63" s="11"/>
      <c r="L63" s="11"/>
      <c r="M63" s="7"/>
      <c r="N63" s="151"/>
    </row>
    <row r="64" spans="1:14" x14ac:dyDescent="0.25">
      <c r="A64" s="4"/>
      <c r="B64" s="5"/>
      <c r="C64" s="2"/>
      <c r="D64" s="14"/>
      <c r="E64" s="7"/>
      <c r="F64" s="7"/>
      <c r="G64" s="7"/>
      <c r="H64" s="7"/>
      <c r="I64" s="11"/>
      <c r="J64" s="7"/>
      <c r="K64" s="11"/>
      <c r="L64" s="11"/>
      <c r="M64" s="7"/>
      <c r="N64" s="151"/>
    </row>
    <row r="65" spans="1:14" x14ac:dyDescent="0.25">
      <c r="A65" s="4"/>
      <c r="B65" s="5"/>
      <c r="C65" s="2"/>
      <c r="D65" s="14"/>
      <c r="E65" s="7"/>
      <c r="F65" s="7"/>
      <c r="G65" s="7"/>
      <c r="H65" s="7"/>
      <c r="I65" s="7"/>
      <c r="J65" s="7"/>
      <c r="K65" s="11"/>
      <c r="L65" s="11"/>
      <c r="M65" s="7"/>
      <c r="N65" s="151"/>
    </row>
    <row r="66" spans="1:14" x14ac:dyDescent="0.25">
      <c r="A66" s="4"/>
      <c r="B66" s="5"/>
      <c r="C66" s="2"/>
      <c r="D66" s="14"/>
      <c r="E66" s="7"/>
      <c r="F66" s="7"/>
      <c r="G66" s="7"/>
      <c r="H66" s="7"/>
      <c r="I66" s="7"/>
      <c r="J66" s="7"/>
      <c r="K66" s="11"/>
      <c r="L66" s="11"/>
      <c r="M66" s="7"/>
      <c r="N66" s="151"/>
    </row>
    <row r="67" spans="1:14" x14ac:dyDescent="0.25">
      <c r="A67" s="4"/>
      <c r="B67" s="5"/>
      <c r="C67" s="2"/>
      <c r="D67" s="14"/>
      <c r="E67" s="7"/>
      <c r="F67" s="7"/>
      <c r="G67" s="7"/>
      <c r="H67" s="7"/>
      <c r="I67" s="7"/>
      <c r="J67" s="7"/>
      <c r="K67" s="11"/>
      <c r="L67" s="11"/>
      <c r="M67" s="7"/>
      <c r="N67" s="151"/>
    </row>
    <row r="68" spans="1:14" x14ac:dyDescent="0.25">
      <c r="A68" s="4"/>
      <c r="B68" s="5"/>
      <c r="C68" s="2"/>
      <c r="D68" s="14"/>
      <c r="E68" s="7"/>
      <c r="F68" s="7"/>
      <c r="G68" s="7"/>
      <c r="H68" s="7"/>
      <c r="I68" s="11"/>
      <c r="J68" s="7"/>
      <c r="K68" s="11"/>
      <c r="L68" s="11"/>
      <c r="M68" s="7"/>
      <c r="N68" s="151"/>
    </row>
    <row r="69" spans="1:14" x14ac:dyDescent="0.25">
      <c r="A69" s="4"/>
      <c r="B69" s="5"/>
      <c r="C69" s="2"/>
      <c r="D69" s="14"/>
      <c r="E69" s="7"/>
      <c r="F69" s="7"/>
      <c r="G69" s="7"/>
      <c r="H69" s="7"/>
      <c r="I69" s="11"/>
      <c r="J69" s="7"/>
      <c r="K69" s="11"/>
      <c r="L69" s="11"/>
      <c r="M69" s="7"/>
      <c r="N69" s="151"/>
    </row>
    <row r="70" spans="1:14" x14ac:dyDescent="0.25">
      <c r="A70" s="4"/>
      <c r="B70" s="5"/>
      <c r="C70" s="2"/>
      <c r="D70" s="14"/>
      <c r="E70" s="7"/>
      <c r="F70" s="7"/>
      <c r="G70" s="7"/>
      <c r="H70" s="7"/>
      <c r="I70" s="11"/>
      <c r="J70" s="7"/>
      <c r="K70" s="11"/>
      <c r="L70" s="11"/>
      <c r="M70" s="7"/>
      <c r="N70" s="151"/>
    </row>
    <row r="71" spans="1:14" x14ac:dyDescent="0.25">
      <c r="A71" s="4"/>
      <c r="B71" s="5"/>
      <c r="C71" s="2"/>
      <c r="D71" s="1"/>
      <c r="E71" s="7"/>
      <c r="F71" s="7"/>
      <c r="G71" s="7"/>
      <c r="H71" s="7"/>
      <c r="I71" s="11"/>
      <c r="J71" s="7"/>
      <c r="K71" s="11"/>
      <c r="L71" s="11"/>
      <c r="M71" s="7"/>
      <c r="N71" s="151"/>
    </row>
    <row r="72" spans="1:14" x14ac:dyDescent="0.25">
      <c r="A72" s="4"/>
      <c r="B72" s="5"/>
      <c r="C72" s="2"/>
      <c r="D72" s="14"/>
      <c r="E72" s="7"/>
      <c r="F72" s="7"/>
      <c r="G72" s="7"/>
      <c r="H72" s="7"/>
      <c r="I72" s="11"/>
      <c r="J72" s="7"/>
      <c r="K72" s="11"/>
      <c r="L72" s="11"/>
      <c r="M72" s="7"/>
      <c r="N72" s="151"/>
    </row>
    <row r="73" spans="1:14" x14ac:dyDescent="0.25">
      <c r="A73" s="190" t="s">
        <v>0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</row>
    <row r="74" spans="1:14" s="4" customFormat="1" ht="15.75" thickBot="1" x14ac:dyDescent="0.3">
      <c r="A74" s="177" t="str">
        <f>A4</f>
        <v>NOMINA DEL 16 DE MARZO DE 2022 AL 31  DE MARZO  DE 2022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</row>
    <row r="75" spans="1:14" ht="15" customHeight="1" x14ac:dyDescent="0.25">
      <c r="A75" s="180" t="s">
        <v>1</v>
      </c>
      <c r="B75" s="182" t="s">
        <v>2</v>
      </c>
      <c r="C75" s="180" t="s">
        <v>3</v>
      </c>
      <c r="D75" s="184"/>
      <c r="E75" s="184" t="s">
        <v>7</v>
      </c>
      <c r="F75" s="184" t="s">
        <v>8</v>
      </c>
      <c r="G75" s="184" t="s">
        <v>9</v>
      </c>
      <c r="H75" s="180" t="s">
        <v>96</v>
      </c>
      <c r="I75" s="186" t="s">
        <v>102</v>
      </c>
      <c r="J75" s="180" t="s">
        <v>98</v>
      </c>
      <c r="K75" s="186" t="s">
        <v>99</v>
      </c>
      <c r="L75" s="186" t="s">
        <v>100</v>
      </c>
      <c r="M75" s="180" t="s">
        <v>101</v>
      </c>
      <c r="N75" s="188" t="s">
        <v>6</v>
      </c>
    </row>
    <row r="76" spans="1:14" x14ac:dyDescent="0.25">
      <c r="A76" s="191"/>
      <c r="B76" s="192"/>
      <c r="C76" s="191"/>
      <c r="D76" s="193"/>
      <c r="E76" s="193"/>
      <c r="F76" s="193"/>
      <c r="G76" s="193"/>
      <c r="H76" s="191"/>
      <c r="I76" s="194"/>
      <c r="J76" s="191"/>
      <c r="K76" s="194"/>
      <c r="L76" s="194"/>
      <c r="M76" s="191"/>
      <c r="N76" s="196"/>
    </row>
    <row r="77" spans="1:14" ht="15.75" thickBot="1" x14ac:dyDescent="0.3">
      <c r="A77" s="191"/>
      <c r="B77" s="192"/>
      <c r="C77" s="191"/>
      <c r="D77" s="193"/>
      <c r="E77" s="193"/>
      <c r="F77" s="193"/>
      <c r="G77" s="193"/>
      <c r="H77" s="191"/>
      <c r="I77" s="194"/>
      <c r="J77" s="191"/>
      <c r="K77" s="194"/>
      <c r="L77" s="194"/>
      <c r="M77" s="191"/>
      <c r="N77" s="196"/>
    </row>
    <row r="78" spans="1:14" ht="35.1" customHeight="1" x14ac:dyDescent="0.25">
      <c r="A78" s="35">
        <v>324</v>
      </c>
      <c r="B78" s="72" t="s">
        <v>54</v>
      </c>
      <c r="C78" s="78" t="s">
        <v>55</v>
      </c>
      <c r="D78" s="29"/>
      <c r="E78" s="30">
        <v>2593.0500000000002</v>
      </c>
      <c r="F78" s="30">
        <v>0</v>
      </c>
      <c r="G78" s="30">
        <v>151.71</v>
      </c>
      <c r="H78" s="30">
        <v>-160.30000000000001</v>
      </c>
      <c r="I78" s="30">
        <v>-0.16</v>
      </c>
      <c r="J78" s="30">
        <f>F78+G78+H78+I78</f>
        <v>-8.7500000000000036</v>
      </c>
      <c r="K78" s="30">
        <f>E78-J78</f>
        <v>2601.8000000000002</v>
      </c>
      <c r="L78" s="30">
        <v>0</v>
      </c>
      <c r="M78" s="30">
        <f t="shared" ref="M78:M83" si="16">+K78-L78</f>
        <v>2601.8000000000002</v>
      </c>
      <c r="N78" s="152"/>
    </row>
    <row r="79" spans="1:14" ht="30" customHeight="1" x14ac:dyDescent="0.25">
      <c r="A79" s="37">
        <v>356</v>
      </c>
      <c r="B79" s="73" t="s">
        <v>21</v>
      </c>
      <c r="C79" s="77" t="s">
        <v>22</v>
      </c>
      <c r="D79" s="17"/>
      <c r="E79" s="16">
        <v>5289</v>
      </c>
      <c r="F79" s="16">
        <v>161.66</v>
      </c>
      <c r="G79" s="16">
        <v>468.16</v>
      </c>
      <c r="H79" s="16">
        <v>0</v>
      </c>
      <c r="I79" s="16">
        <v>0.18</v>
      </c>
      <c r="J79" s="32">
        <f t="shared" ref="J79:J83" si="17">F79+G79+H79+I79</f>
        <v>630</v>
      </c>
      <c r="K79" s="32">
        <f t="shared" ref="K79:K83" si="18">E79-J79</f>
        <v>4659</v>
      </c>
      <c r="L79" s="16">
        <f>K79*0.01</f>
        <v>46.59</v>
      </c>
      <c r="M79" s="16">
        <f t="shared" si="16"/>
        <v>4612.41</v>
      </c>
      <c r="N79" s="138"/>
    </row>
    <row r="80" spans="1:14" ht="30" customHeight="1" x14ac:dyDescent="0.25">
      <c r="A80" s="36">
        <v>37</v>
      </c>
      <c r="B80" s="74" t="s">
        <v>48</v>
      </c>
      <c r="C80" s="39" t="s">
        <v>49</v>
      </c>
      <c r="D80" s="27"/>
      <c r="E80" s="16">
        <v>5774.55</v>
      </c>
      <c r="F80" s="16">
        <v>178.19</v>
      </c>
      <c r="G80" s="16">
        <v>550.83000000000004</v>
      </c>
      <c r="H80" s="16">
        <v>0</v>
      </c>
      <c r="I80" s="16">
        <v>-7.0000000000000007E-2</v>
      </c>
      <c r="J80" s="32">
        <f t="shared" si="17"/>
        <v>728.94999999999993</v>
      </c>
      <c r="K80" s="164">
        <f t="shared" si="18"/>
        <v>5045.6000000000004</v>
      </c>
      <c r="L80" s="16">
        <f t="shared" ref="L80:L83" si="19">K80*0.01</f>
        <v>50.456000000000003</v>
      </c>
      <c r="M80" s="20">
        <f t="shared" si="16"/>
        <v>4995.1440000000002</v>
      </c>
      <c r="N80" s="150"/>
    </row>
    <row r="81" spans="1:16" ht="30" customHeight="1" x14ac:dyDescent="0.25">
      <c r="A81" s="36">
        <v>43</v>
      </c>
      <c r="B81" s="74" t="s">
        <v>35</v>
      </c>
      <c r="C81" s="39" t="s">
        <v>34</v>
      </c>
      <c r="D81" s="17"/>
      <c r="E81" s="16">
        <v>7431.15</v>
      </c>
      <c r="F81" s="16">
        <v>212.04</v>
      </c>
      <c r="G81" s="16">
        <v>876.19</v>
      </c>
      <c r="H81" s="16">
        <v>0</v>
      </c>
      <c r="I81" s="16">
        <v>0.12</v>
      </c>
      <c r="J81" s="32">
        <f t="shared" si="17"/>
        <v>1088.3499999999999</v>
      </c>
      <c r="K81" s="164">
        <f t="shared" si="18"/>
        <v>6342.7999999999993</v>
      </c>
      <c r="L81" s="16">
        <f t="shared" si="19"/>
        <v>63.427999999999997</v>
      </c>
      <c r="M81" s="20">
        <f t="shared" si="16"/>
        <v>6279.3719999999994</v>
      </c>
      <c r="N81" s="153"/>
    </row>
    <row r="82" spans="1:16" ht="26.1" customHeight="1" x14ac:dyDescent="0.25">
      <c r="A82" s="37">
        <v>320</v>
      </c>
      <c r="B82" s="73" t="s">
        <v>97</v>
      </c>
      <c r="C82" s="83" t="s">
        <v>25</v>
      </c>
      <c r="D82" s="18"/>
      <c r="E82" s="16">
        <v>7313.1</v>
      </c>
      <c r="F82" s="20">
        <v>230.6</v>
      </c>
      <c r="G82" s="21">
        <v>850.98</v>
      </c>
      <c r="H82" s="21">
        <v>0</v>
      </c>
      <c r="I82" s="89">
        <v>-0.08</v>
      </c>
      <c r="J82" s="32">
        <f t="shared" si="17"/>
        <v>1081.5</v>
      </c>
      <c r="K82" s="164">
        <f t="shared" si="18"/>
        <v>6231.6</v>
      </c>
      <c r="L82" s="16">
        <f t="shared" si="19"/>
        <v>62.316000000000003</v>
      </c>
      <c r="M82" s="16">
        <f t="shared" si="16"/>
        <v>6169.2840000000006</v>
      </c>
      <c r="N82" s="138"/>
      <c r="P82" s="102"/>
    </row>
    <row r="83" spans="1:16" ht="33.75" customHeight="1" thickBot="1" x14ac:dyDescent="0.3">
      <c r="A83" s="41">
        <v>82</v>
      </c>
      <c r="B83" s="85" t="s">
        <v>105</v>
      </c>
      <c r="C83" s="79" t="s">
        <v>106</v>
      </c>
      <c r="D83" s="76"/>
      <c r="E83" s="33">
        <v>5494.95</v>
      </c>
      <c r="F83" s="33">
        <v>168.67</v>
      </c>
      <c r="G83" s="33">
        <v>501.11</v>
      </c>
      <c r="H83" s="33">
        <v>0</v>
      </c>
      <c r="I83" s="33">
        <v>0.17</v>
      </c>
      <c r="J83" s="33">
        <f t="shared" si="17"/>
        <v>669.94999999999993</v>
      </c>
      <c r="K83" s="33">
        <f t="shared" si="18"/>
        <v>4825</v>
      </c>
      <c r="L83" s="24">
        <f t="shared" si="19"/>
        <v>48.25</v>
      </c>
      <c r="M83" s="33">
        <f t="shared" si="16"/>
        <v>4776.75</v>
      </c>
      <c r="N83" s="147"/>
    </row>
    <row r="84" spans="1:16" ht="30.75" customHeight="1" thickBot="1" x14ac:dyDescent="0.3">
      <c r="A84" s="4"/>
      <c r="B84" s="4"/>
      <c r="C84" s="4"/>
      <c r="D84" s="4"/>
      <c r="E84" s="108">
        <f t="shared" ref="E84:M84" si="20">SUM(E78:E83)</f>
        <v>33895.799999999996</v>
      </c>
      <c r="F84" s="115">
        <f t="shared" ref="F84:J84" si="21">SUM(F78:F83)</f>
        <v>951.16</v>
      </c>
      <c r="G84" s="115">
        <f t="shared" si="21"/>
        <v>3398.98</v>
      </c>
      <c r="H84" s="115">
        <f t="shared" si="21"/>
        <v>-160.30000000000001</v>
      </c>
      <c r="I84" s="115">
        <f t="shared" si="21"/>
        <v>0.15999999999999998</v>
      </c>
      <c r="J84" s="115">
        <f t="shared" si="21"/>
        <v>4190</v>
      </c>
      <c r="K84" s="115">
        <f t="shared" ref="K84" si="22">SUM(K78:K83)</f>
        <v>29705.800000000003</v>
      </c>
      <c r="L84" s="109">
        <f t="shared" si="20"/>
        <v>271.03999999999996</v>
      </c>
      <c r="M84" s="110">
        <f t="shared" si="20"/>
        <v>29434.76</v>
      </c>
      <c r="N84" s="151"/>
    </row>
    <row r="85" spans="1:16" ht="15.75" customHeight="1" x14ac:dyDescent="0.25">
      <c r="A85" s="4"/>
      <c r="B85" s="4"/>
      <c r="C85" s="4"/>
      <c r="D85" s="4"/>
      <c r="E85" s="106"/>
      <c r="F85" s="106"/>
      <c r="G85" s="106"/>
      <c r="H85" s="106"/>
      <c r="I85" s="107"/>
      <c r="J85" s="106"/>
      <c r="K85" s="107"/>
      <c r="L85" s="107"/>
      <c r="M85" s="106"/>
      <c r="N85" s="151"/>
    </row>
    <row r="86" spans="1:16" ht="15.75" customHeight="1" x14ac:dyDescent="0.25">
      <c r="A86" s="4"/>
      <c r="B86" s="4"/>
      <c r="C86" s="4"/>
      <c r="D86" s="4"/>
      <c r="E86" s="106"/>
      <c r="F86" s="106"/>
      <c r="G86" s="106"/>
      <c r="H86" s="106"/>
      <c r="I86" s="107"/>
      <c r="J86" s="106"/>
      <c r="K86" s="107"/>
      <c r="L86" s="107"/>
      <c r="M86" s="106"/>
      <c r="N86" s="151"/>
    </row>
    <row r="87" spans="1:16" ht="15.75" customHeight="1" x14ac:dyDescent="0.25">
      <c r="A87" s="4"/>
      <c r="B87" s="4"/>
      <c r="C87" s="4"/>
      <c r="D87" s="4"/>
      <c r="E87" s="106"/>
      <c r="F87" s="106"/>
      <c r="G87" s="106"/>
      <c r="H87" s="106"/>
      <c r="I87" s="107"/>
      <c r="J87" s="106"/>
      <c r="K87" s="107"/>
      <c r="L87" s="107"/>
      <c r="M87" s="106"/>
      <c r="N87" s="151"/>
    </row>
    <row r="88" spans="1:16" ht="15.75" customHeight="1" x14ac:dyDescent="0.25">
      <c r="A88" s="4"/>
      <c r="B88" s="4"/>
      <c r="C88" s="4"/>
      <c r="D88" s="4"/>
      <c r="E88" s="106"/>
      <c r="F88" s="106"/>
      <c r="G88" s="106"/>
      <c r="H88" s="106"/>
      <c r="I88" s="107"/>
      <c r="J88" s="106"/>
      <c r="K88" s="107"/>
      <c r="L88" s="107"/>
      <c r="M88" s="106"/>
      <c r="N88" s="151"/>
    </row>
    <row r="89" spans="1:16" ht="15.75" customHeight="1" x14ac:dyDescent="0.25">
      <c r="A89" s="4"/>
      <c r="B89" s="4"/>
      <c r="C89" s="4"/>
      <c r="D89" s="4"/>
      <c r="E89" s="106"/>
      <c r="F89" s="106"/>
      <c r="G89" s="106"/>
      <c r="H89" s="106"/>
      <c r="I89" s="107"/>
      <c r="J89" s="106"/>
      <c r="K89" s="107"/>
      <c r="L89" s="107"/>
      <c r="M89" s="106"/>
      <c r="N89" s="151"/>
    </row>
    <row r="90" spans="1:16" ht="15.75" customHeight="1" x14ac:dyDescent="0.25">
      <c r="A90" s="4"/>
      <c r="B90" s="4"/>
      <c r="C90" s="4"/>
      <c r="D90" s="4"/>
      <c r="E90" s="106"/>
      <c r="F90" s="106"/>
      <c r="G90" s="106"/>
      <c r="H90" s="106"/>
      <c r="I90" s="107"/>
      <c r="J90" s="106"/>
      <c r="K90" s="107"/>
      <c r="L90" s="107"/>
      <c r="M90" s="106"/>
      <c r="N90" s="151"/>
    </row>
    <row r="91" spans="1:16" ht="15.75" customHeight="1" x14ac:dyDescent="0.25">
      <c r="A91" s="4"/>
      <c r="B91" s="4"/>
      <c r="C91" s="4"/>
      <c r="D91" s="4"/>
      <c r="E91" s="106"/>
      <c r="F91" s="106"/>
      <c r="G91" s="106"/>
      <c r="H91" s="106"/>
      <c r="I91" s="107"/>
      <c r="J91" s="106"/>
      <c r="K91" s="107"/>
      <c r="L91" s="107"/>
      <c r="M91" s="106"/>
      <c r="N91" s="151"/>
    </row>
    <row r="92" spans="1:16" ht="15.75" customHeight="1" x14ac:dyDescent="0.25">
      <c r="A92" s="4"/>
      <c r="B92" s="4"/>
      <c r="C92" s="4"/>
      <c r="D92" s="4"/>
      <c r="E92" s="106"/>
      <c r="F92" s="106"/>
      <c r="G92" s="106"/>
      <c r="H92" s="106"/>
      <c r="I92" s="107"/>
      <c r="J92" s="106"/>
      <c r="K92" s="107"/>
      <c r="L92" s="107"/>
      <c r="M92" s="106"/>
      <c r="N92" s="151"/>
    </row>
    <row r="93" spans="1:16" ht="15.75" customHeight="1" x14ac:dyDescent="0.25">
      <c r="A93" s="4"/>
      <c r="B93" s="4"/>
      <c r="C93" s="4"/>
      <c r="D93" s="4"/>
      <c r="E93" s="106"/>
      <c r="F93" s="106"/>
      <c r="G93" s="106"/>
      <c r="H93" s="106"/>
      <c r="I93" s="107"/>
      <c r="J93" s="106"/>
      <c r="K93" s="107"/>
      <c r="L93" s="107"/>
      <c r="M93" s="106"/>
      <c r="N93" s="151"/>
    </row>
    <row r="94" spans="1:16" ht="15.75" customHeight="1" x14ac:dyDescent="0.25">
      <c r="A94" s="4"/>
      <c r="B94" s="4"/>
      <c r="C94" s="4"/>
      <c r="D94" s="4"/>
      <c r="E94" s="106"/>
      <c r="F94" s="106"/>
      <c r="G94" s="106"/>
      <c r="H94" s="106"/>
      <c r="I94" s="107"/>
      <c r="J94" s="106"/>
      <c r="K94" s="107"/>
      <c r="L94" s="107"/>
      <c r="M94" s="106"/>
      <c r="N94" s="151"/>
    </row>
    <row r="95" spans="1:16" ht="15.75" customHeight="1" x14ac:dyDescent="0.25">
      <c r="A95" s="4"/>
      <c r="B95" s="4"/>
      <c r="C95" s="4"/>
      <c r="D95" s="4"/>
      <c r="E95" s="106"/>
      <c r="F95" s="106"/>
      <c r="G95" s="106"/>
      <c r="H95" s="106"/>
      <c r="I95" s="107"/>
      <c r="J95" s="106"/>
      <c r="K95" s="107"/>
      <c r="L95" s="107"/>
      <c r="M95" s="106"/>
      <c r="N95" s="151"/>
    </row>
    <row r="96" spans="1:16" ht="15.75" customHeight="1" x14ac:dyDescent="0.25">
      <c r="A96" s="4"/>
      <c r="B96" s="4"/>
      <c r="C96" s="4"/>
      <c r="D96" s="4"/>
      <c r="E96" s="106"/>
      <c r="F96" s="106"/>
      <c r="G96" s="106"/>
      <c r="H96" s="106"/>
      <c r="I96" s="107"/>
      <c r="J96" s="106"/>
      <c r="K96" s="107"/>
      <c r="L96" s="107"/>
      <c r="M96" s="106"/>
      <c r="N96" s="151"/>
    </row>
    <row r="97" spans="1:14" ht="15.75" customHeight="1" x14ac:dyDescent="0.25">
      <c r="A97" s="4"/>
      <c r="B97" s="4"/>
      <c r="C97" s="4"/>
      <c r="D97" s="4"/>
      <c r="E97" s="106"/>
      <c r="F97" s="106"/>
      <c r="G97" s="106"/>
      <c r="H97" s="106"/>
      <c r="I97" s="107"/>
      <c r="J97" s="106"/>
      <c r="K97" s="107"/>
      <c r="L97" s="107"/>
      <c r="M97" s="106"/>
      <c r="N97" s="151"/>
    </row>
    <row r="98" spans="1:14" ht="15.75" customHeight="1" x14ac:dyDescent="0.25">
      <c r="A98" s="4"/>
      <c r="B98" s="4"/>
      <c r="C98" s="4"/>
      <c r="D98" s="4"/>
      <c r="E98" s="106"/>
      <c r="F98" s="106"/>
      <c r="G98" s="106"/>
      <c r="H98" s="106"/>
      <c r="I98" s="107"/>
      <c r="J98" s="106"/>
      <c r="K98" s="107"/>
      <c r="L98" s="107"/>
      <c r="M98" s="106"/>
      <c r="N98" s="151"/>
    </row>
    <row r="99" spans="1:14" x14ac:dyDescent="0.25">
      <c r="A99" s="4"/>
      <c r="B99" s="5"/>
      <c r="C99" s="2"/>
      <c r="D99" s="14"/>
      <c r="E99" s="7"/>
      <c r="F99" s="7"/>
      <c r="G99" s="7"/>
      <c r="H99" s="7"/>
      <c r="I99" s="11"/>
      <c r="J99" s="7"/>
      <c r="K99" s="11"/>
      <c r="L99" s="11"/>
      <c r="M99" s="7"/>
      <c r="N99" s="151"/>
    </row>
    <row r="100" spans="1:14" x14ac:dyDescent="0.25">
      <c r="A100" s="190" t="s">
        <v>0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</row>
    <row r="101" spans="1:14" s="4" customFormat="1" ht="15.75" thickBot="1" x14ac:dyDescent="0.3">
      <c r="A101" s="177" t="str">
        <f>A74</f>
        <v>NOMINA DEL 16 DE MARZO DE 2022 AL 31  DE MARZO  DE 2022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</row>
    <row r="102" spans="1:14" ht="15" customHeight="1" x14ac:dyDescent="0.25">
      <c r="A102" s="180" t="s">
        <v>1</v>
      </c>
      <c r="B102" s="182" t="s">
        <v>2</v>
      </c>
      <c r="C102" s="180" t="s">
        <v>3</v>
      </c>
      <c r="D102" s="184"/>
      <c r="E102" s="184" t="s">
        <v>7</v>
      </c>
      <c r="F102" s="184" t="s">
        <v>8</v>
      </c>
      <c r="G102" s="184" t="s">
        <v>9</v>
      </c>
      <c r="H102" s="180" t="s">
        <v>96</v>
      </c>
      <c r="I102" s="186" t="s">
        <v>102</v>
      </c>
      <c r="J102" s="180" t="s">
        <v>98</v>
      </c>
      <c r="K102" s="186" t="s">
        <v>99</v>
      </c>
      <c r="L102" s="186" t="s">
        <v>100</v>
      </c>
      <c r="M102" s="180" t="s">
        <v>101</v>
      </c>
      <c r="N102" s="188" t="s">
        <v>6</v>
      </c>
    </row>
    <row r="103" spans="1:14" x14ac:dyDescent="0.25">
      <c r="A103" s="191"/>
      <c r="B103" s="192"/>
      <c r="C103" s="191"/>
      <c r="D103" s="193"/>
      <c r="E103" s="193"/>
      <c r="F103" s="193"/>
      <c r="G103" s="193"/>
      <c r="H103" s="191"/>
      <c r="I103" s="194"/>
      <c r="J103" s="191"/>
      <c r="K103" s="194"/>
      <c r="L103" s="194"/>
      <c r="M103" s="191"/>
      <c r="N103" s="196"/>
    </row>
    <row r="104" spans="1:14" ht="15.75" thickBot="1" x14ac:dyDescent="0.3">
      <c r="A104" s="191"/>
      <c r="B104" s="192"/>
      <c r="C104" s="191"/>
      <c r="D104" s="193"/>
      <c r="E104" s="193"/>
      <c r="F104" s="193"/>
      <c r="G104" s="193"/>
      <c r="H104" s="191"/>
      <c r="I104" s="194"/>
      <c r="J104" s="191"/>
      <c r="K104" s="194"/>
      <c r="L104" s="194"/>
      <c r="M104" s="191"/>
      <c r="N104" s="196"/>
    </row>
    <row r="105" spans="1:14" s="13" customFormat="1" ht="35.1" customHeight="1" x14ac:dyDescent="0.25">
      <c r="A105" s="49">
        <v>377</v>
      </c>
      <c r="B105" s="64" t="s">
        <v>31</v>
      </c>
      <c r="C105" s="111" t="s">
        <v>131</v>
      </c>
      <c r="D105" s="15"/>
      <c r="E105" s="30">
        <v>6180</v>
      </c>
      <c r="F105" s="30">
        <v>191.99</v>
      </c>
      <c r="G105" s="30">
        <v>623.49</v>
      </c>
      <c r="H105" s="30">
        <v>0</v>
      </c>
      <c r="I105" s="30">
        <v>-0.08</v>
      </c>
      <c r="J105" s="30">
        <f>F105+G105+H105+I105</f>
        <v>815.4</v>
      </c>
      <c r="K105" s="30">
        <f>E105-J105</f>
        <v>5364.6</v>
      </c>
      <c r="L105" s="30">
        <v>0</v>
      </c>
      <c r="M105" s="30">
        <f>+K105-L105</f>
        <v>5364.6</v>
      </c>
      <c r="N105" s="152"/>
    </row>
    <row r="106" spans="1:14" s="13" customFormat="1" ht="35.1" customHeight="1" x14ac:dyDescent="0.25">
      <c r="A106" s="37">
        <v>103</v>
      </c>
      <c r="B106" s="57" t="s">
        <v>30</v>
      </c>
      <c r="C106" s="55" t="s">
        <v>129</v>
      </c>
      <c r="D106" s="17"/>
      <c r="E106" s="32">
        <v>7828.05</v>
      </c>
      <c r="F106" s="32">
        <v>248.14</v>
      </c>
      <c r="G106" s="32">
        <v>960.97</v>
      </c>
      <c r="H106" s="32">
        <v>0</v>
      </c>
      <c r="I106" s="32">
        <v>-0.06</v>
      </c>
      <c r="J106" s="32">
        <f t="shared" ref="J106:J109" si="23">F106+G106+H106+I106</f>
        <v>1209.0500000000002</v>
      </c>
      <c r="K106" s="164">
        <f t="shared" ref="K106:K109" si="24">E106-J106</f>
        <v>6619</v>
      </c>
      <c r="L106" s="32">
        <v>0</v>
      </c>
      <c r="M106" s="32">
        <f t="shared" ref="M106" si="25">+K106-L106</f>
        <v>6619</v>
      </c>
      <c r="N106" s="138"/>
    </row>
    <row r="107" spans="1:14" ht="35.1" customHeight="1" x14ac:dyDescent="0.25">
      <c r="A107" s="36">
        <v>436</v>
      </c>
      <c r="B107" s="74" t="s">
        <v>113</v>
      </c>
      <c r="C107" s="77" t="s">
        <v>114</v>
      </c>
      <c r="D107" s="31"/>
      <c r="E107" s="32">
        <v>3182.7</v>
      </c>
      <c r="F107" s="32">
        <v>92.77</v>
      </c>
      <c r="G107" s="32">
        <v>85.99</v>
      </c>
      <c r="H107" s="32">
        <v>0</v>
      </c>
      <c r="I107" s="32">
        <v>0.14000000000000001</v>
      </c>
      <c r="J107" s="32">
        <f t="shared" si="23"/>
        <v>178.89999999999998</v>
      </c>
      <c r="K107" s="164">
        <f t="shared" si="24"/>
        <v>3003.7999999999997</v>
      </c>
      <c r="L107" s="16">
        <v>0</v>
      </c>
      <c r="M107" s="32">
        <f t="shared" ref="M107:M109" si="26">+K107-L107</f>
        <v>3003.7999999999997</v>
      </c>
      <c r="N107" s="139"/>
    </row>
    <row r="108" spans="1:14" ht="33" customHeight="1" x14ac:dyDescent="0.25">
      <c r="A108" s="37">
        <v>23</v>
      </c>
      <c r="B108" s="73" t="s">
        <v>126</v>
      </c>
      <c r="C108" s="83" t="s">
        <v>127</v>
      </c>
      <c r="D108" s="18"/>
      <c r="E108" s="16">
        <v>3003.9</v>
      </c>
      <c r="F108" s="20">
        <v>87.55</v>
      </c>
      <c r="G108" s="21">
        <v>46.26</v>
      </c>
      <c r="H108" s="21">
        <v>0</v>
      </c>
      <c r="I108" s="89">
        <v>0.09</v>
      </c>
      <c r="J108" s="32">
        <f t="shared" si="23"/>
        <v>133.9</v>
      </c>
      <c r="K108" s="164">
        <f t="shared" si="24"/>
        <v>2870</v>
      </c>
      <c r="L108" s="16">
        <v>0</v>
      </c>
      <c r="M108" s="32">
        <f t="shared" si="26"/>
        <v>2870</v>
      </c>
      <c r="N108" s="138"/>
    </row>
    <row r="109" spans="1:14" s="13" customFormat="1" ht="35.1" customHeight="1" thickBot="1" x14ac:dyDescent="0.3">
      <c r="A109" s="38">
        <v>66</v>
      </c>
      <c r="B109" s="85" t="s">
        <v>52</v>
      </c>
      <c r="C109" s="79" t="s">
        <v>53</v>
      </c>
      <c r="D109" s="76"/>
      <c r="E109" s="33">
        <v>2369.25</v>
      </c>
      <c r="F109" s="33">
        <v>0</v>
      </c>
      <c r="G109" s="33">
        <v>137.38999999999999</v>
      </c>
      <c r="H109" s="33">
        <v>0</v>
      </c>
      <c r="I109" s="33">
        <v>0.06</v>
      </c>
      <c r="J109" s="165">
        <f t="shared" si="23"/>
        <v>137.44999999999999</v>
      </c>
      <c r="K109" s="165">
        <f t="shared" si="24"/>
        <v>2231.8000000000002</v>
      </c>
      <c r="L109" s="33">
        <v>0</v>
      </c>
      <c r="M109" s="33">
        <f t="shared" si="26"/>
        <v>2231.8000000000002</v>
      </c>
      <c r="N109" s="156"/>
    </row>
    <row r="110" spans="1:14" ht="30.75" customHeight="1" thickBot="1" x14ac:dyDescent="0.3">
      <c r="A110" s="4"/>
      <c r="B110" s="4"/>
      <c r="C110" s="4"/>
      <c r="D110" s="4"/>
      <c r="E110" s="108">
        <f t="shared" ref="E110:M110" si="27">SUM(E105:E109)</f>
        <v>22563.9</v>
      </c>
      <c r="F110" s="115">
        <f t="shared" si="27"/>
        <v>620.44999999999993</v>
      </c>
      <c r="G110" s="115">
        <f t="shared" si="27"/>
        <v>1854.1</v>
      </c>
      <c r="H110" s="115">
        <f t="shared" si="27"/>
        <v>0</v>
      </c>
      <c r="I110" s="115">
        <f t="shared" si="27"/>
        <v>0.15</v>
      </c>
      <c r="J110" s="115">
        <f t="shared" si="27"/>
        <v>2474.7000000000003</v>
      </c>
      <c r="K110" s="115">
        <f t="shared" si="27"/>
        <v>20089.2</v>
      </c>
      <c r="L110" s="109">
        <f t="shared" si="27"/>
        <v>0</v>
      </c>
      <c r="M110" s="110">
        <f t="shared" si="27"/>
        <v>20089.2</v>
      </c>
      <c r="N110" s="151"/>
    </row>
    <row r="111" spans="1:14" ht="15.75" customHeight="1" x14ac:dyDescent="0.25">
      <c r="A111" s="4"/>
      <c r="B111" s="4"/>
      <c r="C111" s="4"/>
      <c r="D111" s="4"/>
      <c r="E111" s="106"/>
      <c r="F111" s="106"/>
      <c r="G111" s="106"/>
      <c r="H111" s="106"/>
      <c r="I111" s="107"/>
      <c r="J111" s="106"/>
      <c r="K111" s="107"/>
      <c r="L111" s="107"/>
      <c r="M111" s="106"/>
      <c r="N111" s="151"/>
    </row>
    <row r="112" spans="1:14" ht="15.75" customHeight="1" x14ac:dyDescent="0.25">
      <c r="A112" s="4"/>
      <c r="B112" s="4"/>
      <c r="C112" s="4"/>
      <c r="D112" s="4"/>
      <c r="E112" s="106"/>
      <c r="F112" s="106"/>
      <c r="G112" s="106"/>
      <c r="H112" s="106"/>
      <c r="I112" s="107"/>
      <c r="J112" s="106"/>
      <c r="K112" s="107"/>
      <c r="L112" s="107"/>
      <c r="M112" s="106"/>
      <c r="N112" s="151"/>
    </row>
    <row r="113" spans="1:14" ht="15.75" customHeight="1" x14ac:dyDescent="0.25">
      <c r="A113" s="4"/>
      <c r="B113" s="4"/>
      <c r="C113" s="4"/>
      <c r="D113" s="4"/>
      <c r="E113" s="106"/>
      <c r="F113" s="106"/>
      <c r="G113" s="106"/>
      <c r="H113" s="106"/>
      <c r="I113" s="107"/>
      <c r="J113" s="106"/>
      <c r="K113" s="107"/>
      <c r="L113" s="107"/>
      <c r="M113" s="106"/>
      <c r="N113" s="151"/>
    </row>
    <row r="114" spans="1:14" ht="15.75" customHeight="1" x14ac:dyDescent="0.25">
      <c r="A114" s="4"/>
      <c r="B114" s="4"/>
      <c r="C114" s="4"/>
      <c r="D114" s="4"/>
      <c r="E114" s="106"/>
      <c r="F114" s="106"/>
      <c r="G114" s="106"/>
      <c r="H114" s="106"/>
      <c r="I114" s="107"/>
      <c r="J114" s="106"/>
      <c r="K114" s="107"/>
      <c r="L114" s="107"/>
      <c r="M114" s="106"/>
      <c r="N114" s="151"/>
    </row>
    <row r="115" spans="1:14" ht="15.75" customHeight="1" x14ac:dyDescent="0.25">
      <c r="A115" s="4"/>
      <c r="B115" s="4"/>
      <c r="C115" s="4"/>
      <c r="D115" s="4"/>
      <c r="E115" s="106"/>
      <c r="F115" s="106"/>
      <c r="G115" s="106"/>
      <c r="H115" s="106"/>
      <c r="I115" s="107"/>
      <c r="J115" s="106"/>
      <c r="K115" s="107"/>
      <c r="L115" s="107"/>
      <c r="M115" s="106"/>
      <c r="N115" s="151"/>
    </row>
    <row r="116" spans="1:14" ht="15.75" customHeight="1" x14ac:dyDescent="0.25">
      <c r="A116" s="4"/>
      <c r="B116" s="4"/>
      <c r="C116" s="4"/>
      <c r="D116" s="4"/>
      <c r="E116" s="106"/>
      <c r="F116" s="106"/>
      <c r="G116" s="106"/>
      <c r="H116" s="106"/>
      <c r="I116" s="107"/>
      <c r="J116" s="106"/>
      <c r="K116" s="107"/>
      <c r="L116" s="107"/>
      <c r="M116" s="106"/>
      <c r="N116" s="151"/>
    </row>
    <row r="117" spans="1:14" ht="15.75" customHeight="1" x14ac:dyDescent="0.25">
      <c r="A117" s="4"/>
      <c r="B117" s="4"/>
      <c r="C117" s="4"/>
      <c r="D117" s="4"/>
      <c r="E117" s="106"/>
      <c r="F117" s="106"/>
      <c r="G117" s="106"/>
      <c r="H117" s="106"/>
      <c r="I117" s="107"/>
      <c r="J117" s="106"/>
      <c r="K117" s="107"/>
      <c r="L117" s="107"/>
      <c r="M117" s="106"/>
      <c r="N117" s="151"/>
    </row>
    <row r="118" spans="1:14" ht="15.75" customHeight="1" x14ac:dyDescent="0.25">
      <c r="A118" s="4"/>
      <c r="B118" s="4"/>
      <c r="C118" s="4"/>
      <c r="D118" s="4"/>
      <c r="E118" s="106"/>
      <c r="F118" s="106"/>
      <c r="G118" s="106"/>
      <c r="H118" s="106"/>
      <c r="I118" s="107"/>
      <c r="J118" s="106"/>
      <c r="K118" s="107"/>
      <c r="L118" s="107"/>
      <c r="M118" s="106"/>
      <c r="N118" s="151"/>
    </row>
    <row r="119" spans="1:14" ht="15.75" customHeight="1" x14ac:dyDescent="0.25">
      <c r="A119" s="4"/>
      <c r="B119" s="4"/>
      <c r="C119" s="4"/>
      <c r="D119" s="4"/>
      <c r="E119" s="106"/>
      <c r="F119" s="106"/>
      <c r="G119" s="106"/>
      <c r="H119" s="106"/>
      <c r="I119" s="107"/>
      <c r="J119" s="106"/>
      <c r="K119" s="107"/>
      <c r="L119" s="107"/>
      <c r="M119" s="106"/>
      <c r="N119" s="151"/>
    </row>
    <row r="120" spans="1:14" ht="15.75" customHeight="1" x14ac:dyDescent="0.25">
      <c r="A120" s="4"/>
      <c r="B120" s="4"/>
      <c r="C120" s="4"/>
      <c r="D120" s="4"/>
      <c r="E120" s="106"/>
      <c r="F120" s="106"/>
      <c r="G120" s="106"/>
      <c r="H120" s="106"/>
      <c r="I120" s="107"/>
      <c r="J120" s="106"/>
      <c r="K120" s="107"/>
      <c r="L120" s="107"/>
      <c r="M120" s="106"/>
      <c r="N120" s="151"/>
    </row>
    <row r="121" spans="1:14" ht="15.75" customHeight="1" x14ac:dyDescent="0.25">
      <c r="A121" s="4"/>
      <c r="B121" s="4"/>
      <c r="C121" s="4"/>
      <c r="D121" s="4"/>
      <c r="E121" s="106"/>
      <c r="F121" s="106"/>
      <c r="G121" s="106"/>
      <c r="H121" s="106"/>
      <c r="I121" s="107"/>
      <c r="J121" s="106"/>
      <c r="K121" s="107"/>
      <c r="L121" s="107"/>
      <c r="M121" s="106"/>
      <c r="N121" s="151"/>
    </row>
    <row r="122" spans="1:14" ht="15.75" customHeight="1" x14ac:dyDescent="0.25">
      <c r="A122" s="4"/>
      <c r="B122" s="4"/>
      <c r="C122" s="4"/>
      <c r="D122" s="4"/>
      <c r="E122" s="106"/>
      <c r="F122" s="106"/>
      <c r="G122" s="106"/>
      <c r="H122" s="106"/>
      <c r="I122" s="107"/>
      <c r="J122" s="106"/>
      <c r="K122" s="107"/>
      <c r="L122" s="107"/>
      <c r="M122" s="106"/>
      <c r="N122" s="151"/>
    </row>
    <row r="123" spans="1:14" ht="15.75" customHeight="1" x14ac:dyDescent="0.25">
      <c r="A123" s="4"/>
      <c r="B123" s="4"/>
      <c r="C123" s="4"/>
      <c r="D123" s="4"/>
      <c r="E123" s="106"/>
      <c r="F123" s="106"/>
      <c r="G123" s="106"/>
      <c r="H123" s="106"/>
      <c r="I123" s="107"/>
      <c r="J123" s="106"/>
      <c r="K123" s="107"/>
      <c r="L123" s="107"/>
      <c r="M123" s="106"/>
      <c r="N123" s="151"/>
    </row>
    <row r="124" spans="1:14" ht="15.75" customHeight="1" x14ac:dyDescent="0.25">
      <c r="A124" s="4"/>
      <c r="B124" s="4"/>
      <c r="C124" s="4"/>
      <c r="D124" s="4"/>
      <c r="E124" s="106"/>
      <c r="F124" s="106"/>
      <c r="G124" s="106"/>
      <c r="H124" s="106" t="s">
        <v>130</v>
      </c>
      <c r="I124" s="107"/>
      <c r="J124" s="106"/>
      <c r="K124" s="107"/>
      <c r="L124" s="107"/>
      <c r="M124" s="106"/>
      <c r="N124" s="151"/>
    </row>
    <row r="125" spans="1:14" ht="15.75" customHeight="1" x14ac:dyDescent="0.25">
      <c r="A125" s="4"/>
      <c r="B125" s="4"/>
      <c r="C125" s="4"/>
      <c r="D125" s="4"/>
      <c r="E125" s="106"/>
      <c r="F125" s="106"/>
      <c r="G125" s="106"/>
      <c r="H125" s="106"/>
      <c r="I125" s="107"/>
      <c r="J125" s="106"/>
      <c r="K125" s="107"/>
      <c r="L125" s="107"/>
      <c r="M125" s="106"/>
      <c r="N125" s="151"/>
    </row>
    <row r="126" spans="1:14" ht="14.25" customHeight="1" x14ac:dyDescent="0.25">
      <c r="A126" s="4"/>
      <c r="B126" s="4"/>
      <c r="C126" s="4"/>
      <c r="D126" s="4"/>
      <c r="E126" s="106"/>
      <c r="F126" s="106"/>
      <c r="G126" s="106"/>
      <c r="H126" s="106"/>
      <c r="I126" s="107"/>
      <c r="J126" s="106"/>
      <c r="K126" s="107"/>
      <c r="L126" s="107"/>
      <c r="M126" s="106"/>
      <c r="N126" s="151"/>
    </row>
    <row r="127" spans="1:14" ht="18" customHeight="1" x14ac:dyDescent="0.25">
      <c r="A127" s="190" t="s">
        <v>0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</row>
    <row r="128" spans="1:14" s="4" customFormat="1" ht="12.75" customHeight="1" thickBot="1" x14ac:dyDescent="0.3">
      <c r="A128" s="177" t="str">
        <f>A4</f>
        <v>NOMINA DEL 16 DE MARZO DE 2022 AL 31  DE MARZO  DE 2022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</row>
    <row r="129" spans="1:14" ht="39.75" customHeight="1" thickBot="1" x14ac:dyDescent="0.3">
      <c r="A129" s="133" t="s">
        <v>1</v>
      </c>
      <c r="B129" s="132" t="s">
        <v>2</v>
      </c>
      <c r="C129" s="133" t="s">
        <v>3</v>
      </c>
      <c r="D129" s="134"/>
      <c r="E129" s="134" t="s">
        <v>7</v>
      </c>
      <c r="F129" s="134" t="s">
        <v>8</v>
      </c>
      <c r="G129" s="134" t="s">
        <v>9</v>
      </c>
      <c r="H129" s="133" t="s">
        <v>96</v>
      </c>
      <c r="I129" s="135" t="s">
        <v>102</v>
      </c>
      <c r="J129" s="133" t="s">
        <v>98</v>
      </c>
      <c r="K129" s="135" t="s">
        <v>99</v>
      </c>
      <c r="L129" s="135" t="s">
        <v>100</v>
      </c>
      <c r="M129" s="133" t="s">
        <v>101</v>
      </c>
      <c r="N129" s="154" t="s">
        <v>6</v>
      </c>
    </row>
    <row r="130" spans="1:14" ht="24.95" customHeight="1" x14ac:dyDescent="0.25">
      <c r="A130" s="35">
        <v>59</v>
      </c>
      <c r="B130" s="84" t="s">
        <v>58</v>
      </c>
      <c r="C130" s="78" t="s">
        <v>59</v>
      </c>
      <c r="D130" s="15"/>
      <c r="E130" s="22">
        <v>5349.9</v>
      </c>
      <c r="F130" s="22">
        <v>163.72999999999999</v>
      </c>
      <c r="G130" s="22">
        <v>477.9</v>
      </c>
      <c r="H130" s="22">
        <v>0</v>
      </c>
      <c r="I130" s="22">
        <v>-0.13</v>
      </c>
      <c r="J130" s="30">
        <f>F130+G130+H130+I130</f>
        <v>641.5</v>
      </c>
      <c r="K130" s="22">
        <f>E130-J130</f>
        <v>4708.3999999999996</v>
      </c>
      <c r="L130" s="22">
        <f>K130*0.01</f>
        <v>47.083999999999996</v>
      </c>
      <c r="M130" s="22">
        <f>+K130-L130</f>
        <v>4661.3159999999998</v>
      </c>
      <c r="N130" s="155"/>
    </row>
    <row r="131" spans="1:14" ht="24.95" customHeight="1" x14ac:dyDescent="0.25">
      <c r="A131" s="36">
        <v>262</v>
      </c>
      <c r="B131" s="74" t="s">
        <v>60</v>
      </c>
      <c r="C131" s="77" t="s">
        <v>61</v>
      </c>
      <c r="D131" s="17"/>
      <c r="E131" s="16">
        <v>4186.3500000000004</v>
      </c>
      <c r="F131" s="16">
        <v>124.1</v>
      </c>
      <c r="G131" s="16">
        <v>320.29000000000002</v>
      </c>
      <c r="H131" s="16">
        <v>0</v>
      </c>
      <c r="I131" s="16">
        <v>-0.04</v>
      </c>
      <c r="J131" s="32">
        <f t="shared" ref="J131:J143" si="28">F131+G131+H131+I131</f>
        <v>444.34999999999997</v>
      </c>
      <c r="K131" s="99">
        <f t="shared" ref="K131:K143" si="29">E131-J131</f>
        <v>3742.0000000000005</v>
      </c>
      <c r="L131" s="16">
        <f>K131*0.01</f>
        <v>37.420000000000009</v>
      </c>
      <c r="M131" s="16">
        <f>+K131-L131</f>
        <v>3704.5800000000004</v>
      </c>
      <c r="N131" s="138"/>
    </row>
    <row r="132" spans="1:14" ht="24.95" customHeight="1" x14ac:dyDescent="0.25">
      <c r="A132" s="36">
        <v>45</v>
      </c>
      <c r="B132" s="74" t="s">
        <v>62</v>
      </c>
      <c r="C132" s="77" t="s">
        <v>63</v>
      </c>
      <c r="D132" s="17"/>
      <c r="E132" s="16">
        <v>3632.4</v>
      </c>
      <c r="F132" s="16">
        <v>105.87</v>
      </c>
      <c r="G132" s="16">
        <v>152.65</v>
      </c>
      <c r="H132" s="16">
        <v>0</v>
      </c>
      <c r="I132" s="16">
        <v>0.08</v>
      </c>
      <c r="J132" s="32">
        <f t="shared" si="28"/>
        <v>258.59999999999997</v>
      </c>
      <c r="K132" s="99">
        <f t="shared" si="29"/>
        <v>3373.8</v>
      </c>
      <c r="L132" s="16">
        <f t="shared" ref="L132:L138" si="30">K132*0.01</f>
        <v>33.738</v>
      </c>
      <c r="M132" s="16">
        <f>+K132-L132</f>
        <v>3340.0620000000004</v>
      </c>
      <c r="N132" s="138"/>
    </row>
    <row r="133" spans="1:14" ht="24.95" customHeight="1" x14ac:dyDescent="0.25">
      <c r="A133" s="36">
        <v>62</v>
      </c>
      <c r="B133" s="74" t="s">
        <v>64</v>
      </c>
      <c r="C133" s="77" t="s">
        <v>63</v>
      </c>
      <c r="D133" s="17"/>
      <c r="E133" s="16">
        <v>3796.5</v>
      </c>
      <c r="F133" s="16">
        <v>110.82</v>
      </c>
      <c r="G133" s="16">
        <v>277.87</v>
      </c>
      <c r="H133" s="16">
        <v>0</v>
      </c>
      <c r="I133" s="16">
        <v>0.01</v>
      </c>
      <c r="J133" s="32">
        <f t="shared" si="28"/>
        <v>388.7</v>
      </c>
      <c r="K133" s="99">
        <f t="shared" si="29"/>
        <v>3407.8</v>
      </c>
      <c r="L133" s="16">
        <f t="shared" si="30"/>
        <v>34.078000000000003</v>
      </c>
      <c r="M133" s="16">
        <f>+K133-L133</f>
        <v>3373.7220000000002</v>
      </c>
      <c r="N133" s="146"/>
    </row>
    <row r="134" spans="1:14" ht="24.95" customHeight="1" x14ac:dyDescent="0.25">
      <c r="A134" s="36">
        <v>47</v>
      </c>
      <c r="B134" s="74" t="s">
        <v>65</v>
      </c>
      <c r="C134" s="77" t="s">
        <v>63</v>
      </c>
      <c r="D134" s="17"/>
      <c r="E134" s="16">
        <v>3837.45</v>
      </c>
      <c r="F134" s="16">
        <v>112.21</v>
      </c>
      <c r="G134" s="16">
        <v>282.33</v>
      </c>
      <c r="H134" s="16">
        <v>0</v>
      </c>
      <c r="I134" s="16">
        <v>0.11</v>
      </c>
      <c r="J134" s="32">
        <f t="shared" si="28"/>
        <v>394.65</v>
      </c>
      <c r="K134" s="99">
        <f t="shared" si="29"/>
        <v>3442.7999999999997</v>
      </c>
      <c r="L134" s="16">
        <f t="shared" si="30"/>
        <v>34.427999999999997</v>
      </c>
      <c r="M134" s="16">
        <f>+K134-L134</f>
        <v>3408.3719999999998</v>
      </c>
      <c r="N134" s="146"/>
    </row>
    <row r="135" spans="1:14" ht="24.95" customHeight="1" x14ac:dyDescent="0.25">
      <c r="A135" s="36">
        <v>49</v>
      </c>
      <c r="B135" s="74" t="s">
        <v>66</v>
      </c>
      <c r="C135" s="77" t="s">
        <v>63</v>
      </c>
      <c r="D135" s="17"/>
      <c r="E135" s="16">
        <v>3838.35</v>
      </c>
      <c r="F135" s="16">
        <v>112.26</v>
      </c>
      <c r="G135" s="16">
        <v>282.43</v>
      </c>
      <c r="H135" s="16">
        <v>0</v>
      </c>
      <c r="I135" s="16">
        <v>0.06</v>
      </c>
      <c r="J135" s="32">
        <f t="shared" si="28"/>
        <v>394.75</v>
      </c>
      <c r="K135" s="99">
        <f t="shared" si="29"/>
        <v>3443.6</v>
      </c>
      <c r="L135" s="16">
        <f t="shared" si="30"/>
        <v>34.436</v>
      </c>
      <c r="M135" s="16">
        <f t="shared" ref="M135:M141" si="31">+K135-L135</f>
        <v>3409.1639999999998</v>
      </c>
      <c r="N135" s="146"/>
    </row>
    <row r="136" spans="1:14" ht="24.95" customHeight="1" x14ac:dyDescent="0.25">
      <c r="A136" s="36">
        <v>55</v>
      </c>
      <c r="B136" s="74" t="s">
        <v>67</v>
      </c>
      <c r="C136" s="77" t="s">
        <v>63</v>
      </c>
      <c r="D136" s="17"/>
      <c r="E136" s="16">
        <v>3838.35</v>
      </c>
      <c r="F136" s="16">
        <v>112.26</v>
      </c>
      <c r="G136" s="16">
        <v>282.43</v>
      </c>
      <c r="H136" s="16">
        <v>0</v>
      </c>
      <c r="I136" s="16">
        <v>-0.14000000000000001</v>
      </c>
      <c r="J136" s="32">
        <f t="shared" si="28"/>
        <v>394.55</v>
      </c>
      <c r="K136" s="99">
        <f t="shared" si="29"/>
        <v>3443.7999999999997</v>
      </c>
      <c r="L136" s="16">
        <f t="shared" si="30"/>
        <v>34.437999999999995</v>
      </c>
      <c r="M136" s="16">
        <f t="shared" si="31"/>
        <v>3409.3619999999996</v>
      </c>
      <c r="N136" s="146"/>
    </row>
    <row r="137" spans="1:14" ht="30" customHeight="1" x14ac:dyDescent="0.25">
      <c r="A137" s="36">
        <v>290</v>
      </c>
      <c r="B137" s="74" t="s">
        <v>40</v>
      </c>
      <c r="C137" s="39" t="s">
        <v>41</v>
      </c>
      <c r="D137" s="27"/>
      <c r="E137" s="16">
        <v>4037.55</v>
      </c>
      <c r="F137" s="16">
        <v>119.04</v>
      </c>
      <c r="G137" s="16">
        <v>304.10000000000002</v>
      </c>
      <c r="H137" s="16">
        <v>0</v>
      </c>
      <c r="I137" s="16">
        <v>0.01</v>
      </c>
      <c r="J137" s="32">
        <f t="shared" si="28"/>
        <v>423.15000000000003</v>
      </c>
      <c r="K137" s="99">
        <f t="shared" si="29"/>
        <v>3614.4</v>
      </c>
      <c r="L137" s="16">
        <f t="shared" si="30"/>
        <v>36.143999999999998</v>
      </c>
      <c r="M137" s="20">
        <f>+K137-L137</f>
        <v>3578.2560000000003</v>
      </c>
      <c r="N137" s="150"/>
    </row>
    <row r="138" spans="1:14" ht="25.5" customHeight="1" x14ac:dyDescent="0.25">
      <c r="A138" s="36">
        <v>100</v>
      </c>
      <c r="B138" s="74" t="s">
        <v>68</v>
      </c>
      <c r="C138" s="77" t="s">
        <v>69</v>
      </c>
      <c r="D138" s="17"/>
      <c r="E138" s="16">
        <v>3838.35</v>
      </c>
      <c r="F138" s="16">
        <v>112.26</v>
      </c>
      <c r="G138" s="16">
        <v>282.43</v>
      </c>
      <c r="H138" s="16">
        <v>0</v>
      </c>
      <c r="I138" s="16">
        <v>0.06</v>
      </c>
      <c r="J138" s="32">
        <f t="shared" si="28"/>
        <v>394.75</v>
      </c>
      <c r="K138" s="99">
        <f t="shared" si="29"/>
        <v>3443.6</v>
      </c>
      <c r="L138" s="16">
        <f t="shared" si="30"/>
        <v>34.436</v>
      </c>
      <c r="M138" s="16">
        <f t="shared" si="31"/>
        <v>3409.1639999999998</v>
      </c>
      <c r="N138" s="43"/>
    </row>
    <row r="139" spans="1:14" s="13" customFormat="1" ht="24.95" customHeight="1" x14ac:dyDescent="0.25">
      <c r="A139" s="37">
        <v>56</v>
      </c>
      <c r="B139" s="74" t="s">
        <v>104</v>
      </c>
      <c r="C139" s="77" t="s">
        <v>63</v>
      </c>
      <c r="D139" s="17"/>
      <c r="E139" s="16">
        <v>3778.2</v>
      </c>
      <c r="F139" s="16">
        <v>110.24</v>
      </c>
      <c r="G139" s="16">
        <v>275.88</v>
      </c>
      <c r="H139" s="16">
        <v>0</v>
      </c>
      <c r="I139" s="16">
        <v>0.08</v>
      </c>
      <c r="J139" s="32">
        <f t="shared" si="28"/>
        <v>386.2</v>
      </c>
      <c r="K139" s="99">
        <f t="shared" si="29"/>
        <v>3392</v>
      </c>
      <c r="L139" s="16">
        <v>0</v>
      </c>
      <c r="M139" s="16">
        <f t="shared" si="31"/>
        <v>3392</v>
      </c>
      <c r="N139" s="146"/>
    </row>
    <row r="140" spans="1:14" ht="24.95" customHeight="1" x14ac:dyDescent="0.25">
      <c r="A140" s="36">
        <v>381</v>
      </c>
      <c r="B140" s="74" t="s">
        <v>70</v>
      </c>
      <c r="C140" s="77" t="s">
        <v>63</v>
      </c>
      <c r="D140" s="17"/>
      <c r="E140" s="16">
        <v>3234.75</v>
      </c>
      <c r="F140" s="16">
        <v>94.28</v>
      </c>
      <c r="G140" s="16">
        <v>-125.1</v>
      </c>
      <c r="H140" s="16">
        <v>216.75</v>
      </c>
      <c r="I140" s="16">
        <v>0.02</v>
      </c>
      <c r="J140" s="32">
        <f t="shared" si="28"/>
        <v>185.95000000000002</v>
      </c>
      <c r="K140" s="99">
        <f t="shared" si="29"/>
        <v>3048.8</v>
      </c>
      <c r="L140" s="16">
        <f>K140*0.01</f>
        <v>30.488000000000003</v>
      </c>
      <c r="M140" s="16">
        <f t="shared" si="31"/>
        <v>3018.3120000000004</v>
      </c>
      <c r="N140" s="100"/>
    </row>
    <row r="141" spans="1:14" ht="24.95" customHeight="1" x14ac:dyDescent="0.25">
      <c r="A141" s="36">
        <v>48</v>
      </c>
      <c r="B141" s="74" t="s">
        <v>71</v>
      </c>
      <c r="C141" s="77" t="s">
        <v>63</v>
      </c>
      <c r="D141" s="17"/>
      <c r="E141" s="16">
        <v>3862.8</v>
      </c>
      <c r="F141" s="16">
        <v>113.08</v>
      </c>
      <c r="G141" s="16">
        <v>285.08999999999997</v>
      </c>
      <c r="H141" s="16">
        <v>0</v>
      </c>
      <c r="I141" s="16">
        <v>0.03</v>
      </c>
      <c r="J141" s="32">
        <f t="shared" si="28"/>
        <v>398.19999999999993</v>
      </c>
      <c r="K141" s="99">
        <f t="shared" si="29"/>
        <v>3464.6000000000004</v>
      </c>
      <c r="L141" s="16">
        <f t="shared" ref="L141:L142" si="32">K141*0.01</f>
        <v>34.646000000000008</v>
      </c>
      <c r="M141" s="16">
        <f t="shared" si="31"/>
        <v>3429.9540000000002</v>
      </c>
      <c r="N141" s="146"/>
    </row>
    <row r="142" spans="1:14" ht="30" customHeight="1" x14ac:dyDescent="0.25">
      <c r="A142" s="36">
        <v>40</v>
      </c>
      <c r="B142" s="57" t="s">
        <v>33</v>
      </c>
      <c r="C142" s="28" t="s">
        <v>32</v>
      </c>
      <c r="D142" s="17"/>
      <c r="E142" s="16">
        <v>5484.3</v>
      </c>
      <c r="F142" s="16">
        <v>168.31</v>
      </c>
      <c r="G142" s="16">
        <v>499.41</v>
      </c>
      <c r="H142" s="16">
        <v>0</v>
      </c>
      <c r="I142" s="16">
        <v>-0.02</v>
      </c>
      <c r="J142" s="32">
        <f t="shared" si="28"/>
        <v>667.7</v>
      </c>
      <c r="K142" s="99">
        <f t="shared" si="29"/>
        <v>4816.6000000000004</v>
      </c>
      <c r="L142" s="16">
        <f t="shared" si="32"/>
        <v>48.166000000000004</v>
      </c>
      <c r="M142" s="20">
        <f t="shared" ref="M142" si="33">+K142-L142</f>
        <v>4768.4340000000002</v>
      </c>
      <c r="N142" s="153"/>
    </row>
    <row r="143" spans="1:14" ht="28.5" customHeight="1" thickBot="1" x14ac:dyDescent="0.3">
      <c r="A143" s="41">
        <v>395</v>
      </c>
      <c r="B143" s="85" t="s">
        <v>79</v>
      </c>
      <c r="C143" s="79" t="s">
        <v>80</v>
      </c>
      <c r="D143" s="23"/>
      <c r="E143" s="24">
        <v>5463.75</v>
      </c>
      <c r="F143" s="24">
        <v>167.61</v>
      </c>
      <c r="G143" s="24">
        <v>496.12</v>
      </c>
      <c r="H143" s="24">
        <v>0</v>
      </c>
      <c r="I143" s="24">
        <v>0.02</v>
      </c>
      <c r="J143" s="33">
        <f t="shared" si="28"/>
        <v>663.75</v>
      </c>
      <c r="K143" s="24">
        <f t="shared" si="29"/>
        <v>4800</v>
      </c>
      <c r="L143" s="24">
        <v>0</v>
      </c>
      <c r="M143" s="24">
        <f>+K143-L143</f>
        <v>4800</v>
      </c>
      <c r="N143" s="156"/>
    </row>
    <row r="144" spans="1:14" ht="21" customHeight="1" thickBot="1" x14ac:dyDescent="0.3">
      <c r="A144" s="2"/>
      <c r="B144" s="5"/>
      <c r="C144" s="6"/>
      <c r="D144" s="112" t="s">
        <v>5</v>
      </c>
      <c r="E144" s="113">
        <f t="shared" ref="E144:M144" si="34">SUM(E130:E143)</f>
        <v>58179</v>
      </c>
      <c r="F144" s="113">
        <f t="shared" si="34"/>
        <v>1726.0699999999997</v>
      </c>
      <c r="G144" s="113">
        <f t="shared" si="34"/>
        <v>4093.83</v>
      </c>
      <c r="H144" s="113">
        <f t="shared" si="34"/>
        <v>216.75</v>
      </c>
      <c r="I144" s="113">
        <f t="shared" si="34"/>
        <v>0.14999999999999997</v>
      </c>
      <c r="J144" s="113">
        <f t="shared" si="34"/>
        <v>6036.7999999999993</v>
      </c>
      <c r="K144" s="113">
        <f t="shared" si="34"/>
        <v>52142.2</v>
      </c>
      <c r="L144" s="113">
        <f t="shared" si="34"/>
        <v>439.50199999999995</v>
      </c>
      <c r="M144" s="114">
        <f t="shared" si="34"/>
        <v>51702.698000000004</v>
      </c>
      <c r="N144" s="144"/>
    </row>
    <row r="145" spans="1:14" x14ac:dyDescent="0.25">
      <c r="A145" s="2"/>
      <c r="B145" s="5"/>
      <c r="C145" s="6"/>
      <c r="D145" s="103"/>
      <c r="E145" s="11"/>
      <c r="F145" s="11"/>
      <c r="G145" s="11"/>
      <c r="H145" s="11"/>
      <c r="I145" s="11"/>
      <c r="J145" s="11"/>
      <c r="K145" s="11"/>
      <c r="L145" s="11"/>
      <c r="M145" s="11"/>
      <c r="N145" s="144"/>
    </row>
    <row r="146" spans="1:14" x14ac:dyDescent="0.25">
      <c r="A146" s="2"/>
      <c r="B146" s="5"/>
      <c r="C146" s="6"/>
      <c r="D146" s="105"/>
      <c r="E146" s="11"/>
      <c r="F146" s="11"/>
      <c r="G146" s="11"/>
      <c r="H146" s="11"/>
      <c r="I146" s="11"/>
      <c r="J146" s="11"/>
      <c r="K146" s="11"/>
      <c r="L146" s="11"/>
      <c r="M146" s="11"/>
      <c r="N146" s="144"/>
    </row>
    <row r="147" spans="1:14" x14ac:dyDescent="0.25">
      <c r="A147" s="2"/>
      <c r="B147" s="5"/>
      <c r="C147" s="6"/>
      <c r="D147" s="105"/>
      <c r="E147" s="11"/>
      <c r="F147" s="11"/>
      <c r="G147" s="11"/>
      <c r="H147" s="11"/>
      <c r="I147" s="11"/>
      <c r="J147" s="11"/>
      <c r="K147" s="11"/>
      <c r="L147" s="11"/>
      <c r="M147" s="11"/>
      <c r="N147" s="144"/>
    </row>
    <row r="148" spans="1:14" x14ac:dyDescent="0.25">
      <c r="A148" s="2"/>
      <c r="B148" s="5"/>
      <c r="C148" s="6"/>
      <c r="D148" s="105"/>
      <c r="E148" s="11"/>
      <c r="F148" s="11"/>
      <c r="G148" s="11"/>
      <c r="H148" s="11"/>
      <c r="I148" s="11"/>
      <c r="J148" s="11"/>
      <c r="K148" s="11"/>
      <c r="L148" s="11"/>
      <c r="M148" s="11"/>
      <c r="N148" s="144"/>
    </row>
    <row r="149" spans="1:14" x14ac:dyDescent="0.25">
      <c r="A149" s="177" t="s">
        <v>0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</row>
    <row r="150" spans="1:14" ht="15.75" thickBot="1" x14ac:dyDescent="0.3">
      <c r="A150" s="177" t="str">
        <f>A4</f>
        <v>NOMINA DEL 16 DE MARZO DE 2022 AL 31  DE MARZO  DE 2022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</row>
    <row r="151" spans="1:14" ht="15" customHeight="1" x14ac:dyDescent="0.25">
      <c r="A151" s="180" t="s">
        <v>1</v>
      </c>
      <c r="B151" s="182" t="s">
        <v>2</v>
      </c>
      <c r="C151" s="180" t="s">
        <v>3</v>
      </c>
      <c r="D151" s="184"/>
      <c r="E151" s="184" t="s">
        <v>7</v>
      </c>
      <c r="F151" s="184" t="s">
        <v>8</v>
      </c>
      <c r="G151" s="184" t="s">
        <v>9</v>
      </c>
      <c r="H151" s="180" t="s">
        <v>96</v>
      </c>
      <c r="I151" s="186" t="s">
        <v>102</v>
      </c>
      <c r="J151" s="180" t="s">
        <v>98</v>
      </c>
      <c r="K151" s="186" t="s">
        <v>99</v>
      </c>
      <c r="L151" s="186" t="s">
        <v>100</v>
      </c>
      <c r="M151" s="180" t="s">
        <v>101</v>
      </c>
      <c r="N151" s="188" t="s">
        <v>6</v>
      </c>
    </row>
    <row r="152" spans="1:14" x14ac:dyDescent="0.25">
      <c r="A152" s="191"/>
      <c r="B152" s="192"/>
      <c r="C152" s="191"/>
      <c r="D152" s="193"/>
      <c r="E152" s="193"/>
      <c r="F152" s="193"/>
      <c r="G152" s="193"/>
      <c r="H152" s="191"/>
      <c r="I152" s="194"/>
      <c r="J152" s="191"/>
      <c r="K152" s="194"/>
      <c r="L152" s="194"/>
      <c r="M152" s="191"/>
      <c r="N152" s="196"/>
    </row>
    <row r="153" spans="1:14" ht="15.75" thickBot="1" x14ac:dyDescent="0.3">
      <c r="A153" s="191"/>
      <c r="B153" s="192"/>
      <c r="C153" s="191"/>
      <c r="D153" s="193"/>
      <c r="E153" s="193"/>
      <c r="F153" s="193"/>
      <c r="G153" s="193"/>
      <c r="H153" s="191"/>
      <c r="I153" s="194"/>
      <c r="J153" s="191"/>
      <c r="K153" s="194"/>
      <c r="L153" s="194"/>
      <c r="M153" s="191"/>
      <c r="N153" s="196"/>
    </row>
    <row r="154" spans="1:14" s="97" customFormat="1" ht="30" customHeight="1" x14ac:dyDescent="0.25">
      <c r="A154" s="91">
        <v>102</v>
      </c>
      <c r="B154" s="92" t="s">
        <v>83</v>
      </c>
      <c r="C154" s="93" t="s">
        <v>73</v>
      </c>
      <c r="D154" s="94"/>
      <c r="E154" s="95">
        <v>4062.3</v>
      </c>
      <c r="F154" s="95">
        <v>119.88</v>
      </c>
      <c r="G154" s="95">
        <v>306.79000000000002</v>
      </c>
      <c r="H154" s="95">
        <v>0</v>
      </c>
      <c r="I154" s="95">
        <v>-0.17</v>
      </c>
      <c r="J154" s="96">
        <f>F154+G154+H154+I154</f>
        <v>426.5</v>
      </c>
      <c r="K154" s="95">
        <f>E154-J154</f>
        <v>3635.8</v>
      </c>
      <c r="L154" s="22">
        <f>K154*0.01</f>
        <v>36.358000000000004</v>
      </c>
      <c r="M154" s="95">
        <f t="shared" ref="M154:M166" si="35">+K154-L154</f>
        <v>3599.442</v>
      </c>
      <c r="N154" s="157"/>
    </row>
    <row r="155" spans="1:14" ht="30" customHeight="1" x14ac:dyDescent="0.25">
      <c r="A155" s="37">
        <v>411</v>
      </c>
      <c r="B155" s="57" t="s">
        <v>72</v>
      </c>
      <c r="C155" s="55" t="s">
        <v>73</v>
      </c>
      <c r="D155" s="17"/>
      <c r="E155" s="42">
        <v>3549.15</v>
      </c>
      <c r="F155" s="16">
        <v>103.44</v>
      </c>
      <c r="G155" s="16">
        <v>143.59</v>
      </c>
      <c r="H155" s="16">
        <v>0</v>
      </c>
      <c r="I155" s="16">
        <v>0.12</v>
      </c>
      <c r="J155" s="124">
        <f>F155+G155+H155+I155</f>
        <v>247.15</v>
      </c>
      <c r="K155" s="42">
        <f>E155-J155</f>
        <v>3302</v>
      </c>
      <c r="L155" s="16">
        <f>K155*0.01</f>
        <v>33.020000000000003</v>
      </c>
      <c r="M155" s="16">
        <f t="shared" si="35"/>
        <v>3268.98</v>
      </c>
      <c r="N155" s="146"/>
    </row>
    <row r="156" spans="1:14" ht="30" customHeight="1" x14ac:dyDescent="0.25">
      <c r="A156" s="37">
        <v>393</v>
      </c>
      <c r="B156" s="57" t="s">
        <v>109</v>
      </c>
      <c r="C156" s="55" t="s">
        <v>73</v>
      </c>
      <c r="D156" s="17"/>
      <c r="E156" s="16">
        <v>3482.7</v>
      </c>
      <c r="F156" s="16">
        <v>101.52</v>
      </c>
      <c r="G156" s="16">
        <v>118.63</v>
      </c>
      <c r="H156" s="16">
        <v>0</v>
      </c>
      <c r="I156" s="16">
        <v>0.15</v>
      </c>
      <c r="J156" s="167">
        <f t="shared" ref="J156:J166" si="36">F156+G156+H156+I156</f>
        <v>220.29999999999998</v>
      </c>
      <c r="K156" s="166">
        <f t="shared" ref="K156:K166" si="37">E156-J156</f>
        <v>3262.3999999999996</v>
      </c>
      <c r="L156" s="16">
        <f t="shared" ref="L156:L159" si="38">K156*0.01</f>
        <v>32.623999999999995</v>
      </c>
      <c r="M156" s="16">
        <f t="shared" si="35"/>
        <v>3229.7759999999998</v>
      </c>
      <c r="N156" s="146"/>
    </row>
    <row r="157" spans="1:14" ht="30" customHeight="1" x14ac:dyDescent="0.25">
      <c r="A157" s="36">
        <v>52</v>
      </c>
      <c r="B157" s="57" t="s">
        <v>74</v>
      </c>
      <c r="C157" s="55" t="s">
        <v>75</v>
      </c>
      <c r="D157" s="17"/>
      <c r="E157" s="16">
        <v>4901.8500000000004</v>
      </c>
      <c r="F157" s="16">
        <v>148.47</v>
      </c>
      <c r="G157" s="16">
        <v>406.21</v>
      </c>
      <c r="H157" s="16">
        <v>0</v>
      </c>
      <c r="I157" s="16">
        <v>-0.03</v>
      </c>
      <c r="J157" s="124">
        <f t="shared" si="36"/>
        <v>554.65</v>
      </c>
      <c r="K157" s="42">
        <f t="shared" si="37"/>
        <v>4347.2000000000007</v>
      </c>
      <c r="L157" s="16">
        <f t="shared" si="38"/>
        <v>43.472000000000008</v>
      </c>
      <c r="M157" s="16">
        <f t="shared" si="35"/>
        <v>4303.728000000001</v>
      </c>
      <c r="N157" s="146"/>
    </row>
    <row r="158" spans="1:14" ht="30" customHeight="1" x14ac:dyDescent="0.25">
      <c r="A158" s="36">
        <v>451</v>
      </c>
      <c r="B158" s="57" t="s">
        <v>132</v>
      </c>
      <c r="C158" s="55" t="s">
        <v>73</v>
      </c>
      <c r="D158" s="17"/>
      <c r="E158" s="16">
        <v>3136.35</v>
      </c>
      <c r="F158" s="16">
        <v>91.43</v>
      </c>
      <c r="G158" s="16">
        <v>80.95</v>
      </c>
      <c r="H158" s="16">
        <v>0</v>
      </c>
      <c r="I158" s="16">
        <v>-0.03</v>
      </c>
      <c r="J158" s="167">
        <f t="shared" si="36"/>
        <v>172.35</v>
      </c>
      <c r="K158" s="166">
        <f t="shared" si="37"/>
        <v>2964</v>
      </c>
      <c r="L158" s="16">
        <f t="shared" si="38"/>
        <v>29.64</v>
      </c>
      <c r="M158" s="16">
        <f t="shared" si="35"/>
        <v>2934.36</v>
      </c>
      <c r="N158" s="146"/>
    </row>
    <row r="159" spans="1:14" ht="30" customHeight="1" x14ac:dyDescent="0.25">
      <c r="A159" s="36">
        <v>30</v>
      </c>
      <c r="B159" s="57" t="s">
        <v>84</v>
      </c>
      <c r="C159" s="55" t="s">
        <v>85</v>
      </c>
      <c r="D159" s="17"/>
      <c r="E159" s="16">
        <v>3438.9</v>
      </c>
      <c r="F159" s="16">
        <v>100.24</v>
      </c>
      <c r="G159" s="16">
        <v>113.86</v>
      </c>
      <c r="H159" s="16">
        <v>0</v>
      </c>
      <c r="I159" s="16">
        <v>0</v>
      </c>
      <c r="J159" s="167">
        <f t="shared" si="36"/>
        <v>214.1</v>
      </c>
      <c r="K159" s="166">
        <f t="shared" si="37"/>
        <v>3224.8</v>
      </c>
      <c r="L159" s="16">
        <f t="shared" si="38"/>
        <v>32.248000000000005</v>
      </c>
      <c r="M159" s="16">
        <f t="shared" si="35"/>
        <v>3192.5520000000001</v>
      </c>
      <c r="N159" s="150"/>
    </row>
    <row r="160" spans="1:14" s="13" customFormat="1" ht="30" customHeight="1" x14ac:dyDescent="0.25">
      <c r="A160" s="37">
        <v>413</v>
      </c>
      <c r="B160" s="57" t="s">
        <v>76</v>
      </c>
      <c r="C160" s="28" t="s">
        <v>77</v>
      </c>
      <c r="D160" s="17"/>
      <c r="E160" s="16">
        <v>2593.0500000000002</v>
      </c>
      <c r="F160" s="16">
        <v>0</v>
      </c>
      <c r="G160" s="16">
        <v>-160.30000000000001</v>
      </c>
      <c r="H160" s="16">
        <v>151.71</v>
      </c>
      <c r="I160" s="16">
        <v>-0.16</v>
      </c>
      <c r="J160" s="124">
        <f t="shared" si="36"/>
        <v>-8.7500000000000036</v>
      </c>
      <c r="K160" s="42">
        <f t="shared" si="37"/>
        <v>2601.8000000000002</v>
      </c>
      <c r="L160" s="16">
        <v>0</v>
      </c>
      <c r="M160" s="16">
        <f t="shared" si="35"/>
        <v>2601.8000000000002</v>
      </c>
      <c r="N160" s="100"/>
    </row>
    <row r="161" spans="1:14" s="13" customFormat="1" ht="30" customHeight="1" x14ac:dyDescent="0.25">
      <c r="A161" s="37">
        <v>414</v>
      </c>
      <c r="B161" s="57" t="s">
        <v>81</v>
      </c>
      <c r="C161" s="28" t="s">
        <v>82</v>
      </c>
      <c r="D161" s="17"/>
      <c r="E161" s="16">
        <v>3549.15</v>
      </c>
      <c r="F161" s="16">
        <v>103.44</v>
      </c>
      <c r="G161" s="16">
        <v>143.59</v>
      </c>
      <c r="H161" s="16">
        <v>0</v>
      </c>
      <c r="I161" s="16">
        <v>-0.08</v>
      </c>
      <c r="J161" s="167">
        <f t="shared" si="36"/>
        <v>246.95</v>
      </c>
      <c r="K161" s="166">
        <f t="shared" si="37"/>
        <v>3302.2000000000003</v>
      </c>
      <c r="L161" s="16">
        <f>K161*0.01</f>
        <v>33.022000000000006</v>
      </c>
      <c r="M161" s="16">
        <f t="shared" si="35"/>
        <v>3269.1780000000003</v>
      </c>
      <c r="N161" s="146"/>
    </row>
    <row r="162" spans="1:14" ht="30" customHeight="1" x14ac:dyDescent="0.25">
      <c r="A162" s="36">
        <v>221</v>
      </c>
      <c r="B162" s="57" t="s">
        <v>50</v>
      </c>
      <c r="C162" s="55" t="s">
        <v>51</v>
      </c>
      <c r="D162" s="27"/>
      <c r="E162" s="16">
        <v>3256.5</v>
      </c>
      <c r="F162" s="16">
        <v>94.92</v>
      </c>
      <c r="G162" s="16">
        <v>219.12</v>
      </c>
      <c r="H162" s="16">
        <v>-125.1</v>
      </c>
      <c r="I162" s="16">
        <v>-0.04</v>
      </c>
      <c r="J162" s="124">
        <f t="shared" si="36"/>
        <v>188.90000000000003</v>
      </c>
      <c r="K162" s="42">
        <f t="shared" si="37"/>
        <v>3067.6</v>
      </c>
      <c r="L162" s="16">
        <f t="shared" ref="L162:L164" si="39">K162*0.01</f>
        <v>30.675999999999998</v>
      </c>
      <c r="M162" s="20">
        <f t="shared" si="35"/>
        <v>3036.924</v>
      </c>
      <c r="N162" s="150"/>
    </row>
    <row r="163" spans="1:14" ht="30" customHeight="1" x14ac:dyDescent="0.25">
      <c r="A163" s="37">
        <v>380</v>
      </c>
      <c r="B163" s="57" t="s">
        <v>28</v>
      </c>
      <c r="C163" s="39" t="s">
        <v>29</v>
      </c>
      <c r="D163" s="17"/>
      <c r="E163" s="16">
        <v>2952.9</v>
      </c>
      <c r="F163" s="16">
        <v>78.39</v>
      </c>
      <c r="G163" s="16">
        <v>40.71</v>
      </c>
      <c r="H163" s="16">
        <v>0</v>
      </c>
      <c r="I163" s="16">
        <v>0</v>
      </c>
      <c r="J163" s="167">
        <f t="shared" si="36"/>
        <v>119.1</v>
      </c>
      <c r="K163" s="166">
        <f t="shared" si="37"/>
        <v>2833.8</v>
      </c>
      <c r="L163" s="16">
        <f t="shared" si="39"/>
        <v>28.338000000000001</v>
      </c>
      <c r="M163" s="20">
        <f>+K163-L163</f>
        <v>2805.462</v>
      </c>
      <c r="N163" s="146"/>
    </row>
    <row r="164" spans="1:14" ht="30" customHeight="1" x14ac:dyDescent="0.25">
      <c r="A164" s="37">
        <v>439</v>
      </c>
      <c r="B164" s="57" t="s">
        <v>115</v>
      </c>
      <c r="C164" s="55" t="s">
        <v>73</v>
      </c>
      <c r="D164" s="17"/>
      <c r="E164" s="16">
        <v>3136.35</v>
      </c>
      <c r="F164" s="16">
        <v>91.41</v>
      </c>
      <c r="G164" s="16">
        <v>80.95</v>
      </c>
      <c r="H164" s="16">
        <v>0</v>
      </c>
      <c r="I164" s="16">
        <v>-0.01</v>
      </c>
      <c r="J164" s="124">
        <f t="shared" si="36"/>
        <v>172.35000000000002</v>
      </c>
      <c r="K164" s="42">
        <f t="shared" si="37"/>
        <v>2964</v>
      </c>
      <c r="L164" s="16">
        <f t="shared" si="39"/>
        <v>29.64</v>
      </c>
      <c r="M164" s="20">
        <f>+K164-L164</f>
        <v>2934.36</v>
      </c>
      <c r="N164" s="146"/>
    </row>
    <row r="165" spans="1:14" ht="30" customHeight="1" x14ac:dyDescent="0.25">
      <c r="A165" s="173">
        <v>260</v>
      </c>
      <c r="B165" s="168" t="s">
        <v>26</v>
      </c>
      <c r="C165" s="174" t="s">
        <v>27</v>
      </c>
      <c r="D165" s="68"/>
      <c r="E165" s="171">
        <v>2968.2</v>
      </c>
      <c r="F165" s="171">
        <v>78.8</v>
      </c>
      <c r="G165" s="171">
        <v>42.38</v>
      </c>
      <c r="H165" s="45">
        <v>0</v>
      </c>
      <c r="I165" s="45">
        <v>-0.18</v>
      </c>
      <c r="J165" s="169">
        <f t="shared" si="36"/>
        <v>121</v>
      </c>
      <c r="K165" s="170">
        <f t="shared" si="37"/>
        <v>2847.2</v>
      </c>
      <c r="L165" s="45">
        <f>K165*0.01</f>
        <v>28.471999999999998</v>
      </c>
      <c r="M165" s="171">
        <f t="shared" si="35"/>
        <v>2818.7279999999996</v>
      </c>
      <c r="N165" s="172"/>
    </row>
    <row r="166" spans="1:14" s="13" customFormat="1" ht="30" customHeight="1" thickBot="1" x14ac:dyDescent="0.3">
      <c r="A166" s="38">
        <v>452</v>
      </c>
      <c r="B166" s="59" t="s">
        <v>137</v>
      </c>
      <c r="C166" s="176" t="s">
        <v>138</v>
      </c>
      <c r="D166" s="23"/>
      <c r="E166" s="24">
        <v>3090</v>
      </c>
      <c r="F166" s="24">
        <v>90.06</v>
      </c>
      <c r="G166" s="24">
        <v>75.900000000000006</v>
      </c>
      <c r="H166" s="24">
        <v>0</v>
      </c>
      <c r="I166" s="24">
        <v>-0.16</v>
      </c>
      <c r="J166" s="33">
        <f t="shared" si="36"/>
        <v>165.8</v>
      </c>
      <c r="K166" s="24">
        <f t="shared" si="37"/>
        <v>2924.2</v>
      </c>
      <c r="L166" s="24">
        <v>0</v>
      </c>
      <c r="M166" s="24">
        <f t="shared" si="35"/>
        <v>2924.2</v>
      </c>
      <c r="N166" s="156"/>
    </row>
    <row r="167" spans="1:14" ht="30.75" customHeight="1" thickBot="1" x14ac:dyDescent="0.3">
      <c r="A167" s="8"/>
      <c r="B167" s="5"/>
      <c r="C167" s="10"/>
      <c r="D167" s="86" t="s">
        <v>4</v>
      </c>
      <c r="E167" s="121">
        <f t="shared" ref="E167:M167" si="40">SUM(E154:E166)</f>
        <v>44117.4</v>
      </c>
      <c r="F167" s="122">
        <f t="shared" si="40"/>
        <v>1202</v>
      </c>
      <c r="G167" s="122">
        <f t="shared" si="40"/>
        <v>1612.3800000000003</v>
      </c>
      <c r="H167" s="122">
        <f t="shared" si="40"/>
        <v>26.610000000000014</v>
      </c>
      <c r="I167" s="109">
        <f t="shared" si="40"/>
        <v>-0.59</v>
      </c>
      <c r="J167" s="109">
        <f t="shared" si="40"/>
        <v>2840.3999999999996</v>
      </c>
      <c r="K167" s="109">
        <f t="shared" si="40"/>
        <v>41276.999999999993</v>
      </c>
      <c r="L167" s="109">
        <f t="shared" si="40"/>
        <v>357.51</v>
      </c>
      <c r="M167" s="123">
        <f t="shared" si="40"/>
        <v>40919.49</v>
      </c>
      <c r="N167" s="144"/>
    </row>
    <row r="168" spans="1:14" x14ac:dyDescent="0.25">
      <c r="A168" s="8"/>
      <c r="B168" s="5"/>
      <c r="C168" s="10"/>
      <c r="D168" s="44"/>
      <c r="E168" s="11"/>
      <c r="F168" s="11"/>
      <c r="G168" s="11"/>
      <c r="H168" s="11"/>
      <c r="I168" s="11"/>
      <c r="J168" s="11"/>
      <c r="K168" s="11"/>
      <c r="L168" s="11"/>
      <c r="M168" s="11"/>
      <c r="N168" s="144"/>
    </row>
    <row r="169" spans="1:14" x14ac:dyDescent="0.25">
      <c r="A169" s="8"/>
      <c r="B169" s="5"/>
      <c r="C169" s="10"/>
      <c r="D169" s="44"/>
      <c r="E169" s="11"/>
      <c r="F169" s="11"/>
      <c r="G169" s="11"/>
      <c r="H169" s="11"/>
      <c r="I169" s="11"/>
      <c r="J169" s="11"/>
      <c r="K169" s="11"/>
      <c r="L169" s="11"/>
      <c r="M169" s="11"/>
      <c r="N169" s="144"/>
    </row>
    <row r="170" spans="1:14" x14ac:dyDescent="0.25">
      <c r="A170" s="8"/>
      <c r="B170" s="5"/>
      <c r="C170" s="10"/>
      <c r="D170" s="44"/>
      <c r="E170" s="11"/>
      <c r="F170" s="11"/>
      <c r="G170" s="11"/>
      <c r="H170" s="11"/>
      <c r="I170" s="11"/>
      <c r="J170" s="11"/>
      <c r="K170" s="11"/>
      <c r="L170" s="11"/>
      <c r="M170" s="11"/>
      <c r="N170" s="144"/>
    </row>
    <row r="171" spans="1:14" x14ac:dyDescent="0.25">
      <c r="A171" s="8"/>
      <c r="B171" s="5"/>
      <c r="C171" s="10"/>
      <c r="D171" s="44"/>
      <c r="E171" s="11"/>
      <c r="F171" s="11"/>
      <c r="G171" s="11"/>
      <c r="H171" s="11"/>
      <c r="I171" s="11"/>
      <c r="J171" s="11"/>
      <c r="K171" s="11"/>
      <c r="L171" s="11"/>
      <c r="M171" s="11"/>
      <c r="N171" s="144"/>
    </row>
    <row r="172" spans="1:14" x14ac:dyDescent="0.25">
      <c r="A172" s="8"/>
      <c r="B172" s="5"/>
      <c r="C172" s="10"/>
      <c r="D172" s="44"/>
      <c r="E172" s="11"/>
      <c r="F172" s="11"/>
      <c r="G172" s="11"/>
      <c r="H172" s="11"/>
      <c r="I172" s="11"/>
      <c r="J172" s="11"/>
      <c r="K172" s="11"/>
      <c r="L172" s="11"/>
      <c r="M172" s="11"/>
      <c r="N172" s="144"/>
    </row>
    <row r="173" spans="1:14" x14ac:dyDescent="0.25">
      <c r="A173" s="8"/>
      <c r="B173" s="5"/>
      <c r="C173" s="12"/>
      <c r="D173" s="9"/>
      <c r="E173" s="9"/>
      <c r="F173" s="9"/>
      <c r="G173" s="9"/>
      <c r="H173" s="9"/>
      <c r="I173" s="88"/>
      <c r="J173" s="3"/>
      <c r="K173" s="3"/>
      <c r="L173" s="3"/>
      <c r="M173" s="3"/>
      <c r="N173" s="158"/>
    </row>
    <row r="174" spans="1:14" x14ac:dyDescent="0.25">
      <c r="A174" s="177" t="s">
        <v>0</v>
      </c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</row>
    <row r="175" spans="1:14" ht="15.75" thickBot="1" x14ac:dyDescent="0.3">
      <c r="A175" s="177" t="str">
        <f>A4</f>
        <v>NOMINA DEL 16 DE MARZO DE 2022 AL 31  DE MARZO  DE 2022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</row>
    <row r="176" spans="1:14" ht="15" customHeight="1" x14ac:dyDescent="0.25">
      <c r="A176" s="180" t="s">
        <v>1</v>
      </c>
      <c r="B176" s="182" t="s">
        <v>2</v>
      </c>
      <c r="C176" s="180" t="s">
        <v>3</v>
      </c>
      <c r="D176" s="184"/>
      <c r="E176" s="184" t="s">
        <v>7</v>
      </c>
      <c r="F176" s="184" t="s">
        <v>8</v>
      </c>
      <c r="G176" s="184" t="s">
        <v>9</v>
      </c>
      <c r="H176" s="180" t="s">
        <v>96</v>
      </c>
      <c r="I176" s="186" t="s">
        <v>102</v>
      </c>
      <c r="J176" s="180" t="s">
        <v>98</v>
      </c>
      <c r="K176" s="186" t="s">
        <v>99</v>
      </c>
      <c r="L176" s="186" t="s">
        <v>100</v>
      </c>
      <c r="M176" s="180" t="s">
        <v>101</v>
      </c>
      <c r="N176" s="188" t="s">
        <v>6</v>
      </c>
    </row>
    <row r="177" spans="1:14" x14ac:dyDescent="0.25">
      <c r="A177" s="191"/>
      <c r="B177" s="192"/>
      <c r="C177" s="191"/>
      <c r="D177" s="193"/>
      <c r="E177" s="193"/>
      <c r="F177" s="193"/>
      <c r="G177" s="193"/>
      <c r="H177" s="191"/>
      <c r="I177" s="194"/>
      <c r="J177" s="191"/>
      <c r="K177" s="194"/>
      <c r="L177" s="194"/>
      <c r="M177" s="191"/>
      <c r="N177" s="196"/>
    </row>
    <row r="178" spans="1:14" ht="15.75" thickBot="1" x14ac:dyDescent="0.3">
      <c r="A178" s="191"/>
      <c r="B178" s="192"/>
      <c r="C178" s="191"/>
      <c r="D178" s="193"/>
      <c r="E178" s="193"/>
      <c r="F178" s="193"/>
      <c r="G178" s="193"/>
      <c r="H178" s="191"/>
      <c r="I178" s="194"/>
      <c r="J178" s="191"/>
      <c r="K178" s="194"/>
      <c r="L178" s="194"/>
      <c r="M178" s="191"/>
      <c r="N178" s="196"/>
    </row>
    <row r="179" spans="1:14" ht="30" customHeight="1" x14ac:dyDescent="0.25">
      <c r="A179" s="35">
        <v>71</v>
      </c>
      <c r="B179" s="64" t="s">
        <v>112</v>
      </c>
      <c r="C179" s="62" t="s">
        <v>135</v>
      </c>
      <c r="D179" s="34"/>
      <c r="E179" s="22">
        <v>9586.5400000000009</v>
      </c>
      <c r="F179" s="22">
        <v>307.64</v>
      </c>
      <c r="G179" s="22">
        <v>1336.58</v>
      </c>
      <c r="H179" s="22">
        <v>0</v>
      </c>
      <c r="I179" s="22">
        <v>-0.08</v>
      </c>
      <c r="J179" s="30">
        <f>F179+G179+H179+I179</f>
        <v>1644.1399999999999</v>
      </c>
      <c r="K179" s="22">
        <f>E179-J179</f>
        <v>7942.4000000000015</v>
      </c>
      <c r="L179" s="22">
        <v>0</v>
      </c>
      <c r="M179" s="22">
        <f t="shared" ref="M179:M184" si="41">+K179-L179</f>
        <v>7942.4000000000015</v>
      </c>
      <c r="N179" s="159"/>
    </row>
    <row r="180" spans="1:14" ht="30" customHeight="1" x14ac:dyDescent="0.25">
      <c r="A180" s="36">
        <v>74</v>
      </c>
      <c r="B180" s="57" t="s">
        <v>86</v>
      </c>
      <c r="C180" s="50" t="s">
        <v>87</v>
      </c>
      <c r="D180" s="19"/>
      <c r="E180" s="16">
        <v>5469.75</v>
      </c>
      <c r="F180" s="16">
        <v>167.77</v>
      </c>
      <c r="G180" s="16">
        <v>497.08</v>
      </c>
      <c r="H180" s="16">
        <v>0</v>
      </c>
      <c r="I180" s="16">
        <v>-0.1</v>
      </c>
      <c r="J180" s="32">
        <f t="shared" ref="J180:J184" si="42">F180+G180+H180+I180</f>
        <v>664.75</v>
      </c>
      <c r="K180" s="99">
        <f t="shared" ref="K180:K184" si="43">E180-J180</f>
        <v>4805</v>
      </c>
      <c r="L180" s="16">
        <v>0</v>
      </c>
      <c r="M180" s="16">
        <f t="shared" si="41"/>
        <v>4805</v>
      </c>
      <c r="N180" s="150"/>
    </row>
    <row r="181" spans="1:14" s="13" customFormat="1" ht="30" customHeight="1" x14ac:dyDescent="0.25">
      <c r="A181" s="37">
        <v>75</v>
      </c>
      <c r="B181" s="57" t="s">
        <v>88</v>
      </c>
      <c r="C181" s="50" t="s">
        <v>136</v>
      </c>
      <c r="D181" s="19"/>
      <c r="E181" s="16">
        <v>6305.45</v>
      </c>
      <c r="F181" s="16">
        <v>196.28</v>
      </c>
      <c r="G181" s="16">
        <v>645.97</v>
      </c>
      <c r="H181" s="16">
        <v>0</v>
      </c>
      <c r="I181" s="16">
        <v>0</v>
      </c>
      <c r="J181" s="32">
        <f t="shared" si="42"/>
        <v>842.25</v>
      </c>
      <c r="K181" s="99">
        <f t="shared" si="43"/>
        <v>5463.2</v>
      </c>
      <c r="L181" s="16">
        <v>0</v>
      </c>
      <c r="M181" s="16">
        <f t="shared" si="41"/>
        <v>5463.2</v>
      </c>
      <c r="N181" s="150"/>
    </row>
    <row r="182" spans="1:14" ht="30" customHeight="1" x14ac:dyDescent="0.25">
      <c r="A182" s="36">
        <v>394</v>
      </c>
      <c r="B182" s="57" t="s">
        <v>93</v>
      </c>
      <c r="C182" s="50" t="s">
        <v>89</v>
      </c>
      <c r="D182" s="19"/>
      <c r="E182" s="16">
        <v>4942.05</v>
      </c>
      <c r="F182" s="16">
        <v>149.83000000000001</v>
      </c>
      <c r="G182" s="16">
        <v>412.65</v>
      </c>
      <c r="H182" s="16">
        <v>0</v>
      </c>
      <c r="I182" s="16">
        <v>-0.03</v>
      </c>
      <c r="J182" s="32">
        <f t="shared" si="42"/>
        <v>562.45000000000005</v>
      </c>
      <c r="K182" s="99">
        <f t="shared" si="43"/>
        <v>4379.6000000000004</v>
      </c>
      <c r="L182" s="16">
        <v>0</v>
      </c>
      <c r="M182" s="16">
        <f>+K182-L182</f>
        <v>4379.6000000000004</v>
      </c>
      <c r="N182" s="150"/>
    </row>
    <row r="183" spans="1:14" ht="30" customHeight="1" x14ac:dyDescent="0.25">
      <c r="A183" s="36">
        <v>408</v>
      </c>
      <c r="B183" s="57" t="s">
        <v>92</v>
      </c>
      <c r="C183" s="50" t="s">
        <v>89</v>
      </c>
      <c r="D183" s="19"/>
      <c r="E183" s="16">
        <v>4845.6000000000004</v>
      </c>
      <c r="F183" s="16">
        <v>146.55000000000001</v>
      </c>
      <c r="G183" s="16">
        <v>397.21</v>
      </c>
      <c r="H183" s="16">
        <v>0</v>
      </c>
      <c r="I183" s="16">
        <v>0.04</v>
      </c>
      <c r="J183" s="32">
        <f t="shared" si="42"/>
        <v>543.79999999999995</v>
      </c>
      <c r="K183" s="99">
        <f t="shared" si="43"/>
        <v>4301.8</v>
      </c>
      <c r="L183" s="16">
        <v>0</v>
      </c>
      <c r="M183" s="16">
        <f t="shared" ref="M183" si="44">+K183-L183</f>
        <v>4301.8</v>
      </c>
      <c r="N183" s="150"/>
    </row>
    <row r="184" spans="1:14" ht="36" customHeight="1" thickBot="1" x14ac:dyDescent="0.3">
      <c r="A184" s="41">
        <v>440</v>
      </c>
      <c r="B184" s="59" t="s">
        <v>133</v>
      </c>
      <c r="C184" s="63" t="s">
        <v>89</v>
      </c>
      <c r="D184" s="61"/>
      <c r="E184" s="24">
        <v>3120.9</v>
      </c>
      <c r="F184" s="24">
        <v>90.97</v>
      </c>
      <c r="G184" s="24">
        <v>79.27</v>
      </c>
      <c r="H184" s="24">
        <v>0</v>
      </c>
      <c r="I184" s="24">
        <v>-0.14000000000000001</v>
      </c>
      <c r="J184" s="33">
        <f t="shared" si="42"/>
        <v>170.10000000000002</v>
      </c>
      <c r="K184" s="24">
        <f t="shared" si="43"/>
        <v>2950.8</v>
      </c>
      <c r="L184" s="24">
        <v>0</v>
      </c>
      <c r="M184" s="24">
        <f t="shared" si="41"/>
        <v>2950.8</v>
      </c>
      <c r="N184" s="160"/>
    </row>
    <row r="185" spans="1:14" ht="32.25" customHeight="1" thickBot="1" x14ac:dyDescent="0.3">
      <c r="A185" s="8"/>
      <c r="B185" s="5"/>
      <c r="C185" s="5"/>
      <c r="D185" s="86" t="s">
        <v>4</v>
      </c>
      <c r="E185" s="121">
        <f>SUM(E179:E184)</f>
        <v>34270.29</v>
      </c>
      <c r="F185" s="122">
        <f t="shared" ref="F185:J185" si="45">SUM(F179:F184)</f>
        <v>1059.04</v>
      </c>
      <c r="G185" s="122">
        <f t="shared" si="45"/>
        <v>3368.76</v>
      </c>
      <c r="H185" s="122">
        <f t="shared" si="45"/>
        <v>0</v>
      </c>
      <c r="I185" s="122">
        <f t="shared" si="45"/>
        <v>-0.31</v>
      </c>
      <c r="J185" s="122">
        <f t="shared" si="45"/>
        <v>4427.4900000000007</v>
      </c>
      <c r="K185" s="109">
        <f>SUM(K179:K184)</f>
        <v>29842.800000000003</v>
      </c>
      <c r="L185" s="109">
        <f>SUM(L179:L184)</f>
        <v>0</v>
      </c>
      <c r="M185" s="123">
        <f>SUM(M179:M184)</f>
        <v>29842.800000000003</v>
      </c>
      <c r="N185" s="161"/>
    </row>
    <row r="186" spans="1:14" ht="15.75" customHeight="1" x14ac:dyDescent="0.25">
      <c r="A186" s="8"/>
      <c r="B186" s="5"/>
      <c r="C186" s="5"/>
      <c r="D186" s="44"/>
      <c r="E186" s="11"/>
      <c r="F186" s="11"/>
      <c r="G186" s="11"/>
      <c r="H186" s="11"/>
      <c r="I186" s="11"/>
      <c r="J186" s="11"/>
      <c r="K186" s="11"/>
      <c r="L186" s="11"/>
      <c r="M186" s="11"/>
      <c r="N186" s="161"/>
    </row>
    <row r="187" spans="1:14" x14ac:dyDescent="0.25">
      <c r="A187" s="8"/>
      <c r="B187" s="5"/>
      <c r="C187" s="5"/>
      <c r="D187" s="44"/>
      <c r="E187" s="11"/>
      <c r="F187" s="11"/>
      <c r="G187" s="11"/>
      <c r="H187" s="11"/>
      <c r="I187" s="11"/>
      <c r="J187" s="11"/>
      <c r="K187" s="11"/>
      <c r="L187" s="11"/>
      <c r="M187" s="11"/>
      <c r="N187" s="161"/>
    </row>
    <row r="188" spans="1:14" x14ac:dyDescent="0.25">
      <c r="A188" s="8"/>
      <c r="B188" s="5"/>
      <c r="C188" s="5"/>
      <c r="D188" s="44"/>
      <c r="E188" s="11"/>
      <c r="F188" s="11"/>
      <c r="G188" s="11"/>
      <c r="H188" s="11"/>
      <c r="I188" s="11"/>
      <c r="J188" s="11"/>
      <c r="K188" s="11"/>
      <c r="L188" s="11"/>
      <c r="M188" s="11"/>
      <c r="N188" s="161"/>
    </row>
    <row r="189" spans="1:14" x14ac:dyDescent="0.25">
      <c r="A189" s="8"/>
      <c r="B189" s="5"/>
      <c r="C189" s="5"/>
      <c r="D189" s="44"/>
      <c r="E189" s="11"/>
      <c r="F189" s="11"/>
      <c r="G189" s="11"/>
      <c r="H189" s="11"/>
      <c r="I189" s="11"/>
      <c r="J189" s="11"/>
      <c r="K189" s="11"/>
      <c r="L189" s="11"/>
      <c r="M189" s="11"/>
      <c r="N189" s="161"/>
    </row>
    <row r="191" spans="1:14" ht="15.75" customHeight="1" x14ac:dyDescent="0.25">
      <c r="A191" s="8"/>
      <c r="B191" s="5"/>
      <c r="C191" s="5"/>
      <c r="D191" s="44"/>
      <c r="E191" s="11"/>
      <c r="F191" s="11"/>
      <c r="G191" s="11"/>
      <c r="H191" s="11"/>
      <c r="I191" s="11"/>
      <c r="J191" s="11"/>
      <c r="K191" s="11"/>
      <c r="L191" s="11"/>
      <c r="M191" s="11"/>
      <c r="N191" s="161"/>
    </row>
    <row r="192" spans="1:14" x14ac:dyDescent="0.25">
      <c r="A192" s="8"/>
      <c r="B192" s="5"/>
      <c r="C192" s="5"/>
      <c r="D192" s="44"/>
      <c r="E192" s="11"/>
      <c r="F192" s="11"/>
      <c r="G192" s="11"/>
      <c r="H192" s="11"/>
      <c r="I192" s="11"/>
      <c r="J192" s="11"/>
      <c r="K192" s="11"/>
      <c r="L192" s="11"/>
      <c r="M192" s="11"/>
      <c r="N192" s="161"/>
    </row>
    <row r="193" spans="1:14" x14ac:dyDescent="0.25">
      <c r="A193" s="8"/>
      <c r="B193" s="5"/>
      <c r="C193" s="5"/>
      <c r="D193" s="44"/>
      <c r="E193" s="11"/>
      <c r="F193" s="11"/>
      <c r="G193" s="11"/>
      <c r="H193" s="11"/>
      <c r="I193" s="11"/>
      <c r="J193" s="11"/>
      <c r="K193" s="11"/>
      <c r="L193" s="11"/>
      <c r="M193" s="11"/>
      <c r="N193" s="161"/>
    </row>
    <row r="194" spans="1:14" x14ac:dyDescent="0.25">
      <c r="A194" s="8"/>
      <c r="B194" s="5"/>
      <c r="C194" s="5"/>
      <c r="D194" s="103"/>
      <c r="E194" s="11"/>
      <c r="F194" s="11"/>
      <c r="G194" s="11"/>
      <c r="H194" s="11"/>
      <c r="I194" s="11"/>
      <c r="J194" s="11"/>
      <c r="K194" s="11"/>
      <c r="L194" s="11"/>
      <c r="M194" s="11"/>
      <c r="N194" s="161"/>
    </row>
    <row r="196" spans="1:14" ht="15.75" customHeight="1" x14ac:dyDescent="0.25">
      <c r="A196" s="8"/>
      <c r="B196" s="5"/>
      <c r="C196" s="5"/>
      <c r="D196" s="44"/>
      <c r="E196" s="11"/>
      <c r="F196" s="11"/>
      <c r="G196" s="11"/>
      <c r="H196" s="11"/>
      <c r="I196" s="11"/>
      <c r="J196" s="11"/>
      <c r="K196" s="11"/>
      <c r="L196" s="11"/>
      <c r="M196" s="11"/>
      <c r="N196" s="161"/>
    </row>
    <row r="197" spans="1:14" x14ac:dyDescent="0.25">
      <c r="A197" s="8"/>
      <c r="B197" s="5"/>
      <c r="C197" s="5"/>
      <c r="D197" s="44"/>
      <c r="E197" s="11"/>
      <c r="F197" s="11"/>
      <c r="G197" s="11"/>
      <c r="H197" s="11"/>
      <c r="I197" s="11"/>
      <c r="J197" s="11"/>
      <c r="K197" s="11"/>
      <c r="L197" s="11"/>
      <c r="M197" s="11"/>
      <c r="N197" s="161"/>
    </row>
    <row r="198" spans="1:14" x14ac:dyDescent="0.25">
      <c r="A198" s="8"/>
      <c r="B198" s="5"/>
      <c r="C198" s="5"/>
      <c r="D198" s="105"/>
      <c r="E198" s="11"/>
      <c r="F198" s="11"/>
      <c r="G198" s="11"/>
      <c r="H198" s="11"/>
      <c r="I198" s="11"/>
      <c r="J198" s="11"/>
      <c r="K198" s="11"/>
      <c r="L198" s="11"/>
      <c r="M198" s="11"/>
      <c r="N198" s="161"/>
    </row>
    <row r="199" spans="1:14" x14ac:dyDescent="0.25">
      <c r="A199" s="177" t="s">
        <v>0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</row>
    <row r="200" spans="1:14" ht="15.75" thickBot="1" x14ac:dyDescent="0.3">
      <c r="A200" s="177" t="str">
        <f>A4</f>
        <v>NOMINA DEL 16 DE MARZO DE 2022 AL 31  DE MARZO  DE 2022</v>
      </c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</row>
    <row r="201" spans="1:14" ht="15" customHeight="1" x14ac:dyDescent="0.25">
      <c r="A201" s="180" t="s">
        <v>1</v>
      </c>
      <c r="B201" s="182" t="s">
        <v>2</v>
      </c>
      <c r="C201" s="180" t="s">
        <v>3</v>
      </c>
      <c r="D201" s="184"/>
      <c r="E201" s="184" t="s">
        <v>7</v>
      </c>
      <c r="F201" s="184" t="s">
        <v>8</v>
      </c>
      <c r="G201" s="184" t="s">
        <v>9</v>
      </c>
      <c r="H201" s="180" t="s">
        <v>96</v>
      </c>
      <c r="I201" s="186" t="s">
        <v>102</v>
      </c>
      <c r="J201" s="180" t="s">
        <v>98</v>
      </c>
      <c r="K201" s="186" t="s">
        <v>99</v>
      </c>
      <c r="L201" s="186" t="s">
        <v>100</v>
      </c>
      <c r="M201" s="180" t="s">
        <v>101</v>
      </c>
      <c r="N201" s="188" t="s">
        <v>6</v>
      </c>
    </row>
    <row r="202" spans="1:14" x14ac:dyDescent="0.25">
      <c r="A202" s="191"/>
      <c r="B202" s="192"/>
      <c r="C202" s="191"/>
      <c r="D202" s="193"/>
      <c r="E202" s="193"/>
      <c r="F202" s="193"/>
      <c r="G202" s="193"/>
      <c r="H202" s="191"/>
      <c r="I202" s="194"/>
      <c r="J202" s="191"/>
      <c r="K202" s="194"/>
      <c r="L202" s="194"/>
      <c r="M202" s="191"/>
      <c r="N202" s="196"/>
    </row>
    <row r="203" spans="1:14" x14ac:dyDescent="0.25">
      <c r="A203" s="191"/>
      <c r="B203" s="192"/>
      <c r="C203" s="191"/>
      <c r="D203" s="193"/>
      <c r="E203" s="193"/>
      <c r="F203" s="193"/>
      <c r="G203" s="193"/>
      <c r="H203" s="191"/>
      <c r="I203" s="194"/>
      <c r="J203" s="191"/>
      <c r="K203" s="195"/>
      <c r="L203" s="194"/>
      <c r="M203" s="191"/>
      <c r="N203" s="196"/>
    </row>
    <row r="204" spans="1:14" ht="30" customHeight="1" x14ac:dyDescent="0.25">
      <c r="A204" s="37">
        <v>321</v>
      </c>
      <c r="B204" s="57" t="s">
        <v>91</v>
      </c>
      <c r="C204" s="55" t="s">
        <v>90</v>
      </c>
      <c r="D204" s="19"/>
      <c r="E204" s="16">
        <v>4738.5</v>
      </c>
      <c r="F204" s="16">
        <v>142.91</v>
      </c>
      <c r="G204" s="16">
        <v>380.36</v>
      </c>
      <c r="H204" s="16">
        <v>0</v>
      </c>
      <c r="I204" s="16">
        <v>-0.17</v>
      </c>
      <c r="J204" s="32">
        <f t="shared" ref="J204:J206" si="46">F204+G204+H204+I204</f>
        <v>523.1</v>
      </c>
      <c r="K204" s="99">
        <f t="shared" ref="K204:K206" si="47">E204-J204</f>
        <v>4215.3999999999996</v>
      </c>
      <c r="L204" s="16">
        <f>K204*0.01</f>
        <v>42.153999999999996</v>
      </c>
      <c r="M204" s="16">
        <f t="shared" ref="M204:M206" si="48">+K204-L204</f>
        <v>4173.2459999999992</v>
      </c>
      <c r="N204" s="162"/>
    </row>
    <row r="205" spans="1:14" ht="30" customHeight="1" x14ac:dyDescent="0.25">
      <c r="A205" s="36">
        <v>416</v>
      </c>
      <c r="B205" s="57" t="s">
        <v>94</v>
      </c>
      <c r="C205" s="55" t="s">
        <v>90</v>
      </c>
      <c r="D205" s="19"/>
      <c r="E205" s="16">
        <v>4003.35</v>
      </c>
      <c r="F205" s="16">
        <v>117.86</v>
      </c>
      <c r="G205" s="16">
        <v>300.38</v>
      </c>
      <c r="H205" s="16">
        <v>0</v>
      </c>
      <c r="I205" s="16">
        <v>-0.09</v>
      </c>
      <c r="J205" s="32">
        <f t="shared" si="46"/>
        <v>418.15000000000003</v>
      </c>
      <c r="K205" s="99">
        <f t="shared" si="47"/>
        <v>3585.2</v>
      </c>
      <c r="L205" s="16">
        <f>K205*0.01</f>
        <v>35.851999999999997</v>
      </c>
      <c r="M205" s="16">
        <f t="shared" si="48"/>
        <v>3549.348</v>
      </c>
      <c r="N205" s="150"/>
    </row>
    <row r="206" spans="1:14" ht="30" customHeight="1" thickBot="1" x14ac:dyDescent="0.3">
      <c r="A206" s="41">
        <v>417</v>
      </c>
      <c r="B206" s="59" t="s">
        <v>95</v>
      </c>
      <c r="C206" s="65" t="s">
        <v>90</v>
      </c>
      <c r="D206" s="23"/>
      <c r="E206" s="24">
        <v>4003.35</v>
      </c>
      <c r="F206" s="24">
        <v>117.86</v>
      </c>
      <c r="G206" s="24">
        <v>300.38</v>
      </c>
      <c r="H206" s="24">
        <v>0</v>
      </c>
      <c r="I206" s="24">
        <v>-0.09</v>
      </c>
      <c r="J206" s="165">
        <f t="shared" si="46"/>
        <v>418.15000000000003</v>
      </c>
      <c r="K206" s="163">
        <f t="shared" si="47"/>
        <v>3585.2</v>
      </c>
      <c r="L206" s="24">
        <f>K206*0.01</f>
        <v>35.851999999999997</v>
      </c>
      <c r="M206" s="24">
        <f t="shared" si="48"/>
        <v>3549.348</v>
      </c>
      <c r="N206" s="87"/>
    </row>
    <row r="207" spans="1:14" ht="30" customHeight="1" thickBot="1" x14ac:dyDescent="0.3">
      <c r="D207" s="66" t="s">
        <v>4</v>
      </c>
      <c r="E207" s="127">
        <f t="shared" ref="E207:M207" si="49">SUM(E204:E206)</f>
        <v>12745.2</v>
      </c>
      <c r="F207" s="128">
        <f t="shared" si="49"/>
        <v>378.63</v>
      </c>
      <c r="G207" s="128">
        <f t="shared" si="49"/>
        <v>981.12</v>
      </c>
      <c r="H207" s="128">
        <f t="shared" si="49"/>
        <v>0</v>
      </c>
      <c r="I207" s="128">
        <f t="shared" si="49"/>
        <v>-0.35</v>
      </c>
      <c r="J207" s="128">
        <f t="shared" si="49"/>
        <v>1359.4</v>
      </c>
      <c r="K207" s="129">
        <f t="shared" si="49"/>
        <v>11385.8</v>
      </c>
      <c r="L207" s="129">
        <f t="shared" si="49"/>
        <v>113.858</v>
      </c>
      <c r="M207" s="130">
        <f t="shared" si="49"/>
        <v>11271.941999999999</v>
      </c>
    </row>
    <row r="224" spans="5:13" x14ac:dyDescent="0.25">
      <c r="E224" s="131"/>
      <c r="F224" s="131"/>
      <c r="G224" s="131"/>
      <c r="H224" s="131"/>
      <c r="I224" s="131"/>
      <c r="J224" s="131"/>
      <c r="K224" s="131"/>
      <c r="L224" s="131"/>
      <c r="M224" s="131"/>
    </row>
  </sheetData>
  <mergeCells count="130">
    <mergeCell ref="F102:F104"/>
    <mergeCell ref="G102:G104"/>
    <mergeCell ref="H102:H104"/>
    <mergeCell ref="I102:I104"/>
    <mergeCell ref="J102:J104"/>
    <mergeCell ref="K102:K104"/>
    <mergeCell ref="L102:L104"/>
    <mergeCell ref="M102:M104"/>
    <mergeCell ref="N102:N104"/>
    <mergeCell ref="N176:N178"/>
    <mergeCell ref="A176:A178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J176:J178"/>
    <mergeCell ref="K176:K178"/>
    <mergeCell ref="L176:L178"/>
    <mergeCell ref="M176:M178"/>
    <mergeCell ref="A175:N175"/>
    <mergeCell ref="A128:N128"/>
    <mergeCell ref="A149:N149"/>
    <mergeCell ref="A150:N150"/>
    <mergeCell ref="A174:N174"/>
    <mergeCell ref="A151:A153"/>
    <mergeCell ref="G151:G153"/>
    <mergeCell ref="H151:H153"/>
    <mergeCell ref="N151:N153"/>
    <mergeCell ref="B151:B153"/>
    <mergeCell ref="C151:C153"/>
    <mergeCell ref="D151:D153"/>
    <mergeCell ref="E151:E153"/>
    <mergeCell ref="F151:F153"/>
    <mergeCell ref="I151:I153"/>
    <mergeCell ref="J151:J153"/>
    <mergeCell ref="K151:K153"/>
    <mergeCell ref="L151:L153"/>
    <mergeCell ref="M151:M153"/>
    <mergeCell ref="A127:N127"/>
    <mergeCell ref="A73:N73"/>
    <mergeCell ref="A74:N74"/>
    <mergeCell ref="A75:A77"/>
    <mergeCell ref="B75:B77"/>
    <mergeCell ref="C75:C77"/>
    <mergeCell ref="D75:D77"/>
    <mergeCell ref="E75:E77"/>
    <mergeCell ref="N75:N77"/>
    <mergeCell ref="F75:F77"/>
    <mergeCell ref="G75:G77"/>
    <mergeCell ref="H75:H77"/>
    <mergeCell ref="I75:I77"/>
    <mergeCell ref="J75:J77"/>
    <mergeCell ref="K75:K77"/>
    <mergeCell ref="L75:L77"/>
    <mergeCell ref="M75:M77"/>
    <mergeCell ref="A100:N100"/>
    <mergeCell ref="A101:N101"/>
    <mergeCell ref="A102:A104"/>
    <mergeCell ref="B102:B104"/>
    <mergeCell ref="C102:C104"/>
    <mergeCell ref="D102:D104"/>
    <mergeCell ref="E102:E104"/>
    <mergeCell ref="N48:N50"/>
    <mergeCell ref="F48:F50"/>
    <mergeCell ref="G48:G50"/>
    <mergeCell ref="H48:H50"/>
    <mergeCell ref="I48:I50"/>
    <mergeCell ref="J48:J50"/>
    <mergeCell ref="K48:K50"/>
    <mergeCell ref="L48:L50"/>
    <mergeCell ref="M48:M50"/>
    <mergeCell ref="A3:N3"/>
    <mergeCell ref="A4:N4"/>
    <mergeCell ref="A5:A6"/>
    <mergeCell ref="B5:B6"/>
    <mergeCell ref="C5:C6"/>
    <mergeCell ref="N5:N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I5:I6"/>
    <mergeCell ref="A200:N200"/>
    <mergeCell ref="A201:A203"/>
    <mergeCell ref="B201:B203"/>
    <mergeCell ref="C201:C203"/>
    <mergeCell ref="D201:D203"/>
    <mergeCell ref="E201:E203"/>
    <mergeCell ref="F201:F203"/>
    <mergeCell ref="G201:G203"/>
    <mergeCell ref="H201:H203"/>
    <mergeCell ref="I201:I203"/>
    <mergeCell ref="J201:J203"/>
    <mergeCell ref="K201:K203"/>
    <mergeCell ref="L201:L203"/>
    <mergeCell ref="M201:M203"/>
    <mergeCell ref="N201:N203"/>
    <mergeCell ref="A199:N199"/>
    <mergeCell ref="A24:N24"/>
    <mergeCell ref="A25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46:N46"/>
    <mergeCell ref="A47:N47"/>
    <mergeCell ref="A48:A50"/>
    <mergeCell ref="B48:B50"/>
    <mergeCell ref="C48:C50"/>
    <mergeCell ref="D48:D50"/>
    <mergeCell ref="E48:E50"/>
  </mergeCells>
  <printOptions horizontalCentered="1"/>
  <pageMargins left="0.59055118110236227" right="0" top="0.59055118110236227" bottom="0.74803149606299213" header="0.31496062992125984" footer="0.31496062992125984"/>
  <pageSetup paperSize="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5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5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SERVCi5</dc:creator>
  <cp:lastModifiedBy>Ghia</cp:lastModifiedBy>
  <cp:lastPrinted>2022-03-31T21:29:15Z</cp:lastPrinted>
  <dcterms:created xsi:type="dcterms:W3CDTF">2019-06-20T20:19:57Z</dcterms:created>
  <dcterms:modified xsi:type="dcterms:W3CDTF">2022-04-01T15:25:17Z</dcterms:modified>
</cp:coreProperties>
</file>