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F2F94C00-0B01-45CC-9B55-3181264994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0" i="1" l="1"/>
  <c r="J156" i="1"/>
  <c r="K156" i="1" s="1"/>
  <c r="L156" i="1" l="1"/>
  <c r="M156" i="1" s="1"/>
  <c r="J202" i="1"/>
  <c r="K202" i="1" s="1"/>
  <c r="L202" i="1" s="1"/>
  <c r="J203" i="1"/>
  <c r="K203" i="1" s="1"/>
  <c r="L203" i="1" s="1"/>
  <c r="J204" i="1"/>
  <c r="K204" i="1" s="1"/>
  <c r="L204" i="1" s="1"/>
  <c r="J201" i="1"/>
  <c r="K201" i="1" s="1"/>
  <c r="J177" i="1"/>
  <c r="K177" i="1" s="1"/>
  <c r="J178" i="1"/>
  <c r="K178" i="1" s="1"/>
  <c r="J179" i="1"/>
  <c r="K179" i="1" s="1"/>
  <c r="J180" i="1"/>
  <c r="K180" i="1" s="1"/>
  <c r="J181" i="1"/>
  <c r="K181" i="1" s="1"/>
  <c r="J176" i="1"/>
  <c r="K176" i="1" s="1"/>
  <c r="J154" i="1"/>
  <c r="J155" i="1"/>
  <c r="K155" i="1" s="1"/>
  <c r="L155" i="1" s="1"/>
  <c r="J157" i="1"/>
  <c r="K157" i="1" s="1"/>
  <c r="L157" i="1" s="1"/>
  <c r="J158" i="1"/>
  <c r="K158" i="1" s="1"/>
  <c r="J159" i="1"/>
  <c r="K159" i="1" s="1"/>
  <c r="L159" i="1" s="1"/>
  <c r="J160" i="1"/>
  <c r="K160" i="1" s="1"/>
  <c r="L160" i="1" s="1"/>
  <c r="J161" i="1"/>
  <c r="K161" i="1" s="1"/>
  <c r="L161" i="1" s="1"/>
  <c r="J162" i="1"/>
  <c r="K162" i="1" s="1"/>
  <c r="L162" i="1" s="1"/>
  <c r="J163" i="1"/>
  <c r="K163" i="1" s="1"/>
  <c r="L163" i="1" s="1"/>
  <c r="J153" i="1"/>
  <c r="K153" i="1" s="1"/>
  <c r="L153" i="1" s="1"/>
  <c r="J152" i="1"/>
  <c r="K152" i="1" s="1"/>
  <c r="L152" i="1" s="1"/>
  <c r="J128" i="1"/>
  <c r="K128" i="1" s="1"/>
  <c r="L128" i="1" s="1"/>
  <c r="J129" i="1"/>
  <c r="K129" i="1" s="1"/>
  <c r="L129" i="1" s="1"/>
  <c r="J130" i="1"/>
  <c r="K130" i="1" s="1"/>
  <c r="L130" i="1" s="1"/>
  <c r="J131" i="1"/>
  <c r="K131" i="1" s="1"/>
  <c r="L131" i="1" s="1"/>
  <c r="J132" i="1"/>
  <c r="K132" i="1" s="1"/>
  <c r="L132" i="1" s="1"/>
  <c r="J133" i="1"/>
  <c r="K133" i="1" s="1"/>
  <c r="L133" i="1" s="1"/>
  <c r="J134" i="1"/>
  <c r="K134" i="1" s="1"/>
  <c r="L134" i="1" s="1"/>
  <c r="J135" i="1"/>
  <c r="K135" i="1" s="1"/>
  <c r="L135" i="1" s="1"/>
  <c r="J136" i="1"/>
  <c r="K136" i="1" s="1"/>
  <c r="J137" i="1"/>
  <c r="K137" i="1" s="1"/>
  <c r="L137" i="1" s="1"/>
  <c r="J138" i="1"/>
  <c r="K138" i="1" s="1"/>
  <c r="L138" i="1" s="1"/>
  <c r="J139" i="1"/>
  <c r="K139" i="1" s="1"/>
  <c r="L139" i="1" s="1"/>
  <c r="J140" i="1"/>
  <c r="K140" i="1" s="1"/>
  <c r="L140" i="1" s="1"/>
  <c r="J141" i="1"/>
  <c r="K141" i="1" s="1"/>
  <c r="J127" i="1"/>
  <c r="K127" i="1" s="1"/>
  <c r="L127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04" i="1"/>
  <c r="K104" i="1" s="1"/>
  <c r="J78" i="1"/>
  <c r="K78" i="1" s="1"/>
  <c r="L78" i="1" s="1"/>
  <c r="J79" i="1"/>
  <c r="K79" i="1" s="1"/>
  <c r="L79" i="1" s="1"/>
  <c r="J80" i="1"/>
  <c r="K80" i="1" s="1"/>
  <c r="L80" i="1" s="1"/>
  <c r="J81" i="1"/>
  <c r="K81" i="1" s="1"/>
  <c r="L81" i="1" s="1"/>
  <c r="J82" i="1"/>
  <c r="K82" i="1" s="1"/>
  <c r="L82" i="1" s="1"/>
  <c r="J77" i="1"/>
  <c r="K77" i="1" s="1"/>
  <c r="J52" i="1"/>
  <c r="J53" i="1"/>
  <c r="J54" i="1"/>
  <c r="J55" i="1"/>
  <c r="J51" i="1"/>
  <c r="J29" i="1"/>
  <c r="K29" i="1" s="1"/>
  <c r="L29" i="1" s="1"/>
  <c r="K30" i="1"/>
  <c r="L30" i="1" s="1"/>
  <c r="J31" i="1"/>
  <c r="K31" i="1" s="1"/>
  <c r="L31" i="1" s="1"/>
  <c r="J32" i="1"/>
  <c r="K32" i="1" s="1"/>
  <c r="J33" i="1"/>
  <c r="K33" i="1" s="1"/>
  <c r="L33" i="1" s="1"/>
  <c r="J34" i="1"/>
  <c r="K34" i="1" s="1"/>
  <c r="L34" i="1" s="1"/>
  <c r="J28" i="1"/>
  <c r="K28" i="1" s="1"/>
  <c r="L28" i="1" s="1"/>
  <c r="F205" i="1"/>
  <c r="G205" i="1"/>
  <c r="H205" i="1"/>
  <c r="I205" i="1"/>
  <c r="F182" i="1"/>
  <c r="G182" i="1"/>
  <c r="H182" i="1"/>
  <c r="I182" i="1"/>
  <c r="F164" i="1"/>
  <c r="G164" i="1"/>
  <c r="H164" i="1"/>
  <c r="F142" i="1"/>
  <c r="G142" i="1"/>
  <c r="H142" i="1"/>
  <c r="I142" i="1"/>
  <c r="K154" i="1" l="1"/>
  <c r="L154" i="1" s="1"/>
  <c r="M180" i="1"/>
  <c r="J205" i="1"/>
  <c r="J182" i="1"/>
  <c r="F111" i="1"/>
  <c r="G111" i="1"/>
  <c r="H111" i="1"/>
  <c r="I111" i="1"/>
  <c r="F83" i="1"/>
  <c r="G83" i="1"/>
  <c r="H83" i="1"/>
  <c r="I83" i="1"/>
  <c r="F56" i="1"/>
  <c r="G56" i="1"/>
  <c r="H56" i="1"/>
  <c r="K52" i="1"/>
  <c r="L52" i="1" s="1"/>
  <c r="K53" i="1"/>
  <c r="L53" i="1" s="1"/>
  <c r="K54" i="1"/>
  <c r="L54" i="1" s="1"/>
  <c r="K55" i="1"/>
  <c r="K51" i="1"/>
  <c r="L51" i="1" s="1"/>
  <c r="J83" i="1" l="1"/>
  <c r="K111" i="1"/>
  <c r="J111" i="1"/>
  <c r="K83" i="1"/>
  <c r="M28" i="1"/>
  <c r="H20" i="1"/>
  <c r="H35" i="1"/>
  <c r="H222" i="1" l="1"/>
  <c r="L111" i="1"/>
  <c r="M105" i="1"/>
  <c r="M110" i="1"/>
  <c r="E111" i="1"/>
  <c r="M107" i="1"/>
  <c r="M108" i="1"/>
  <c r="M106" i="1"/>
  <c r="M104" i="1"/>
  <c r="J12" i="1" l="1"/>
  <c r="J19" i="1" l="1"/>
  <c r="J18" i="1"/>
  <c r="J17" i="1"/>
  <c r="J16" i="1"/>
  <c r="J15" i="1"/>
  <c r="J14" i="1"/>
  <c r="J13" i="1"/>
  <c r="J11" i="1"/>
  <c r="J10" i="1"/>
  <c r="K10" i="1" s="1"/>
  <c r="J9" i="1"/>
  <c r="J8" i="1"/>
  <c r="K8" i="1" s="1"/>
  <c r="J7" i="1"/>
  <c r="M162" i="1"/>
  <c r="E83" i="1"/>
  <c r="M82" i="1" l="1"/>
  <c r="M8" i="1"/>
  <c r="A125" i="1" l="1"/>
  <c r="A73" i="1"/>
  <c r="A100" i="1" s="1"/>
  <c r="I56" i="1" l="1"/>
  <c r="F35" i="1"/>
  <c r="G35" i="1"/>
  <c r="I35" i="1"/>
  <c r="M140" i="1" l="1"/>
  <c r="I164" i="1"/>
  <c r="A148" i="1"/>
  <c r="L182" i="1"/>
  <c r="E205" i="1"/>
  <c r="A197" i="1"/>
  <c r="A172" i="1"/>
  <c r="E182" i="1"/>
  <c r="E35" i="1"/>
  <c r="A47" i="1"/>
  <c r="E56" i="1"/>
  <c r="A25" i="1" l="1"/>
  <c r="K9" i="1"/>
  <c r="K11" i="1"/>
  <c r="K12" i="1"/>
  <c r="K13" i="1"/>
  <c r="K14" i="1"/>
  <c r="K15" i="1"/>
  <c r="K16" i="1"/>
  <c r="K17" i="1"/>
  <c r="K18" i="1"/>
  <c r="K19" i="1"/>
  <c r="G20" i="1"/>
  <c r="G222" i="1" s="1"/>
  <c r="I20" i="1"/>
  <c r="I222" i="1" s="1"/>
  <c r="L20" i="1"/>
  <c r="F20" i="1"/>
  <c r="F222" i="1" s="1"/>
  <c r="E20" i="1"/>
  <c r="M9" i="1" l="1"/>
  <c r="M13" i="1"/>
  <c r="J20" i="1" l="1"/>
  <c r="J35" i="1" l="1"/>
  <c r="M161" i="1"/>
  <c r="J142" i="1" l="1"/>
  <c r="J56" i="1"/>
  <c r="J164" i="1"/>
  <c r="M131" i="1"/>
  <c r="J222" i="1" l="1"/>
  <c r="M34" i="1"/>
  <c r="E164" i="1"/>
  <c r="E142" i="1"/>
  <c r="E222" i="1" l="1"/>
  <c r="M204" i="1"/>
  <c r="M201" i="1"/>
  <c r="M179" i="1"/>
  <c r="M181" i="1"/>
  <c r="M178" i="1"/>
  <c r="M177" i="1"/>
  <c r="M141" i="1"/>
  <c r="M139" i="1"/>
  <c r="M158" i="1"/>
  <c r="M136" i="1"/>
  <c r="M77" i="1"/>
  <c r="M55" i="1"/>
  <c r="K7" i="1"/>
  <c r="M19" i="1"/>
  <c r="M17" i="1"/>
  <c r="M16" i="1"/>
  <c r="M15" i="1"/>
  <c r="M14" i="1"/>
  <c r="M12" i="1"/>
  <c r="M53" i="1" l="1"/>
  <c r="M52" i="1"/>
  <c r="M202" i="1"/>
  <c r="M203" i="1"/>
  <c r="M157" i="1"/>
  <c r="M31" i="1"/>
  <c r="K205" i="1"/>
  <c r="M7" i="1"/>
  <c r="M10" i="1"/>
  <c r="M18" i="1"/>
  <c r="M153" i="1"/>
  <c r="M32" i="1"/>
  <c r="M137" i="1"/>
  <c r="M128" i="1"/>
  <c r="M135" i="1"/>
  <c r="M138" i="1"/>
  <c r="M133" i="1"/>
  <c r="M159" i="1"/>
  <c r="M54" i="1"/>
  <c r="M154" i="1"/>
  <c r="M30" i="1"/>
  <c r="M130" i="1"/>
  <c r="M80" i="1"/>
  <c r="K182" i="1"/>
  <c r="M129" i="1"/>
  <c r="M132" i="1"/>
  <c r="M29" i="1"/>
  <c r="M79" i="1"/>
  <c r="M155" i="1"/>
  <c r="L205" i="1" l="1"/>
  <c r="K56" i="1"/>
  <c r="L56" i="1"/>
  <c r="M78" i="1"/>
  <c r="K35" i="1"/>
  <c r="L35" i="1"/>
  <c r="K164" i="1"/>
  <c r="M205" i="1"/>
  <c r="K20" i="1"/>
  <c r="L83" i="1"/>
  <c r="M33" i="1"/>
  <c r="K142" i="1"/>
  <c r="M11" i="1"/>
  <c r="M20" i="1" s="1"/>
  <c r="M109" i="1"/>
  <c r="M111" i="1" s="1"/>
  <c r="M134" i="1"/>
  <c r="M176" i="1"/>
  <c r="M182" i="1" s="1"/>
  <c r="K222" i="1" l="1"/>
  <c r="M51" i="1"/>
  <c r="M56" i="1" s="1"/>
  <c r="M35" i="1"/>
  <c r="L164" i="1"/>
  <c r="M81" i="1"/>
  <c r="M83" i="1" s="1"/>
  <c r="M152" i="1"/>
  <c r="M163" i="1"/>
  <c r="M160" i="1"/>
  <c r="L142" i="1"/>
  <c r="L222" i="1" l="1"/>
  <c r="M164" i="1"/>
  <c r="M127" i="1"/>
  <c r="M142" i="1" s="1"/>
  <c r="M222" i="1" l="1"/>
</calcChain>
</file>

<file path=xl/sharedStrings.xml><?xml version="1.0" encoding="utf-8"?>
<sst xmlns="http://schemas.openxmlformats.org/spreadsheetml/2006/main" count="286" uniqueCount="143">
  <si>
    <t>AYUNTAMIENTO CONSTITUCIONAL DE EL LIMON, JALISCO</t>
  </si>
  <si>
    <t>CLAVE</t>
  </si>
  <si>
    <t>NOMBRE DEL EMPLEADO</t>
  </si>
  <si>
    <t>CARGO</t>
  </si>
  <si>
    <t>TOTAL</t>
  </si>
  <si>
    <t xml:space="preserve">TOTAL </t>
  </si>
  <si>
    <t>FIRMA DEL EMPLEADO</t>
  </si>
  <si>
    <t>SUELDO</t>
  </si>
  <si>
    <t>I.M.S.S.</t>
  </si>
  <si>
    <t>I.S.P.T.</t>
  </si>
  <si>
    <t>REGIDOR</t>
  </si>
  <si>
    <t>SINDICO</t>
  </si>
  <si>
    <t>PRESIDENTE MUNICIPAL</t>
  </si>
  <si>
    <t>CLEMENTINA RODRIGUEZ GONZALEZ</t>
  </si>
  <si>
    <t>SECRETARIA</t>
  </si>
  <si>
    <t>MARTHA ELENA COVARRUBIAS GARCIA</t>
  </si>
  <si>
    <t>DINA ZAMORA MICHEL</t>
  </si>
  <si>
    <t>SECRERTARIA DE SAN JUAN</t>
  </si>
  <si>
    <t>ELIA VERONICA FIGUEROA GALINDO</t>
  </si>
  <si>
    <t>SECRETARIA PRECIDENCIA</t>
  </si>
  <si>
    <t>ADRIANA MARTINEZ ACOSTA</t>
  </si>
  <si>
    <t>ALMA ROSA URIBE DIAZ</t>
  </si>
  <si>
    <t>AUXILIAE REGISTRO CIVIL</t>
  </si>
  <si>
    <t>OLIVIA HERNANDEZ GUZMAN</t>
  </si>
  <si>
    <t>SECRETARIA DE TESORERIA</t>
  </si>
  <si>
    <t>JUEZ</t>
  </si>
  <si>
    <t>CONCEPCION GRAJEDA HERNANDEZ</t>
  </si>
  <si>
    <t>AUXILIAR DE INTENDENTE</t>
  </si>
  <si>
    <t>GARDENIA DOMINGUEZ HERNANDEZ</t>
  </si>
  <si>
    <t>INTENDENTE</t>
  </si>
  <si>
    <t>CARLOS ADRIAN RUELAS ZAMORA</t>
  </si>
  <si>
    <t>AARON MARTINEZ GUZMAN</t>
  </si>
  <si>
    <t>OPERADOR RETROEXCAVADORA</t>
  </si>
  <si>
    <t>RAFAEL GONZALEZ FLORES</t>
  </si>
  <si>
    <t>CHOFER MUNICIPAL</t>
  </si>
  <si>
    <t>DAVID JAVIER GONZALEZ GOMEZ</t>
  </si>
  <si>
    <t>PUENTES AGUILAR JEZLIA GUADALUPE</t>
  </si>
  <si>
    <t>SECRETARIA AGUA POTABLE</t>
  </si>
  <si>
    <t>JESUS QUILES NAVARRO</t>
  </si>
  <si>
    <t>AUXILIAR FONTANERO</t>
  </si>
  <si>
    <t>JOSE DE JESUS GARDUÑO FALCON</t>
  </si>
  <si>
    <t>CHOFER DE ASEO PUBLICO</t>
  </si>
  <si>
    <t>NOE ESTANISLAO QUILES GARCIA</t>
  </si>
  <si>
    <t>AUXILIAR DE FONTANERO</t>
  </si>
  <si>
    <t>SALOMON PUEBLA GONZALEZ</t>
  </si>
  <si>
    <t>FONTANERO SAN JUAN</t>
  </si>
  <si>
    <t>RAFAEL RAMOS MENESES</t>
  </si>
  <si>
    <t>FONTENERO DEL PALMAR</t>
  </si>
  <si>
    <t>HIBAN ENRIQUE RODRIGUEZ CHAVEZ</t>
  </si>
  <si>
    <t>VALUADOR MUNICIPAL</t>
  </si>
  <si>
    <t>JORGE PUENTES ESPARZA</t>
  </si>
  <si>
    <t>INTENDENTE CASA  CULTURA</t>
  </si>
  <si>
    <t>ROBERTO GARCIA MICHEL</t>
  </si>
  <si>
    <t>MEDICO MUNICIPAL</t>
  </si>
  <si>
    <t>CESAR ALBERTO VALERA PARRA</t>
  </si>
  <si>
    <t>DIRECTOR SERVICIOS MEDICOS</t>
  </si>
  <si>
    <t>AURELIANO SOLIS MACIAS</t>
  </si>
  <si>
    <t>VELADOR RASTRO MUNICIPAL</t>
  </si>
  <si>
    <t>ROSA ORALIA GUZMAN COVARRUBIAS</t>
  </si>
  <si>
    <t>SECRETARIA LA CIENEGA</t>
  </si>
  <si>
    <t>JUAN RAMON ARREOLA GONZALEZ</t>
  </si>
  <si>
    <t>ELECTRICISTA</t>
  </si>
  <si>
    <t>IGNACIO LOPEZ</t>
  </si>
  <si>
    <t>AUXILIAR DE ELECTRICISTA</t>
  </si>
  <si>
    <t>SALVADOR DAVID SANTOS</t>
  </si>
  <si>
    <t>ASEADOR MUNICIPAL</t>
  </si>
  <si>
    <t>RUBEN GARCIA ESPINOZA</t>
  </si>
  <si>
    <t>TRINIDAD DAVID PARRA</t>
  </si>
  <si>
    <t>RODOLFO VAZQUEZ HERNANDEZ</t>
  </si>
  <si>
    <t>MIGUEL ANGEL LOPEZ SANTANA</t>
  </si>
  <si>
    <t>ABEL DAVID PARRA</t>
  </si>
  <si>
    <t>CHOFER</t>
  </si>
  <si>
    <t>MANUEL VELASCO RUELAS</t>
  </si>
  <si>
    <t>JOSE LUIS BIORATO RAMIREZ</t>
  </si>
  <si>
    <t>JOSE JAVIER SANDOVAL BEAS</t>
  </si>
  <si>
    <t>JARDINERO MUNICIPAL</t>
  </si>
  <si>
    <t>ENRIQUE CAPRISTO VALDEZ</t>
  </si>
  <si>
    <t>JARDINERO MUNICPAL</t>
  </si>
  <si>
    <t>BRIAN LEONARDO GUERRERO TEJEDA</t>
  </si>
  <si>
    <t>AUXILIAR DE JARDINERO</t>
  </si>
  <si>
    <t>SALVADOR GARDUÑO TEXON</t>
  </si>
  <si>
    <t>VICTOR FRANCO GARCIA</t>
  </si>
  <si>
    <t>ENCARGADO DE SEPARACION</t>
  </si>
  <si>
    <t>RAMOS LLAMAS USVALDO IGNACIO</t>
  </si>
  <si>
    <t>JARDINERO PANTEON MUNICIPAL</t>
  </si>
  <si>
    <t>SAUL COVARRUBIAS URANDA</t>
  </si>
  <si>
    <t>SALVADOR ORTEGA COBIAN</t>
  </si>
  <si>
    <t>JARDINERO DE SAN JUAN</t>
  </si>
  <si>
    <t>COMANDANTE SEG. PUBLICA</t>
  </si>
  <si>
    <t>LUZ   MARIA FLORES DE DIOS</t>
  </si>
  <si>
    <t>OFICIAL DE BARANDILLA</t>
  </si>
  <si>
    <t>RUBEN CESAR PARTIDA RODRIGUEZ</t>
  </si>
  <si>
    <t>POLICIA DE LINEA</t>
  </si>
  <si>
    <t>OFICIAL DE PROTECCION CIVIL</t>
  </si>
  <si>
    <t>ANTONIO DE JESUS HERNANDEZ LARA</t>
  </si>
  <si>
    <t>J. CONCEPCION DAVID SANTOS</t>
  </si>
  <si>
    <t>CLAUDIA KARINA PELAYO LOPEZ</t>
  </si>
  <si>
    <t>CRISTIAN JORDAN CASTRUITA PUENTES</t>
  </si>
  <si>
    <t>RAUL ODIN RUELAS PUENTES</t>
  </si>
  <si>
    <t>JUAN EDGAR VELASCO ZEPEDA</t>
  </si>
  <si>
    <t>SUBSIDIO AL EMPLEO</t>
  </si>
  <si>
    <t>IVAN VELASCO MARES</t>
  </si>
  <si>
    <t>TOTAL DE DEDUCCIONES</t>
  </si>
  <si>
    <t>NETO  A PAGAR</t>
  </si>
  <si>
    <t>MENOS CUOTA SINDICAL</t>
  </si>
  <si>
    <t xml:space="preserve">TOTAL A PAGAR </t>
  </si>
  <si>
    <t>AJUSTE NETO</t>
  </si>
  <si>
    <t>AJUSTE AL NETO</t>
  </si>
  <si>
    <t>ROBERTO  REYES GUIZAR MARTINEZ</t>
  </si>
  <si>
    <t>JUAN ANTONIO GARCIA MONTELONGO</t>
  </si>
  <si>
    <t>AUXILIAR JURIDICO</t>
  </si>
  <si>
    <t>LÓPEZ MORENO RAUL</t>
  </si>
  <si>
    <t>SECRETARIO GENERAL</t>
  </si>
  <si>
    <t>JUAN CARLOS CASILLAS JIMENEZ</t>
  </si>
  <si>
    <t>CRISTIAN MANUEL ZAMORA GÓMEZ</t>
  </si>
  <si>
    <t>ENCARGADO DE HACIENDA MUNICIPAL</t>
  </si>
  <si>
    <t>JOSÉ DE JESUS VIZCAINO ROJAS</t>
  </si>
  <si>
    <t>CARLOS GÓMEZ MARTÍNEZ</t>
  </si>
  <si>
    <t>AUXILIAR JARDINERO</t>
  </si>
  <si>
    <t>PEDRO LOMELÍ RAMÍREZ</t>
  </si>
  <si>
    <t>AUX DE JARDINERO</t>
  </si>
  <si>
    <t xml:space="preserve">CESAR CHAVEZ MORENO </t>
  </si>
  <si>
    <t>NELSON GONZÁLEZ FIGUEROA</t>
  </si>
  <si>
    <t>AMADOR SANTANA JIMENEZ</t>
  </si>
  <si>
    <t>JACQUELINE RODRÍGUEZ GRAJEDA</t>
  </si>
  <si>
    <t>OSCAR FERNANDO ACOSTA ÁVALOS</t>
  </si>
  <si>
    <t>CÉSAR HORACIO AGUILAR DÍAZ</t>
  </si>
  <si>
    <t>DORIS ANAISA PRECIADO HERNÁNDEZ</t>
  </si>
  <si>
    <t>LILIANA DEL ROSARIO SÁNCHEZ CORONA</t>
  </si>
  <si>
    <t>CÉSAR ZAMORA RAMÍREZ</t>
  </si>
  <si>
    <t>EVELIA PATRICIA BAUTISTA PLAZOLA</t>
  </si>
  <si>
    <t>ROSA MARÍA MICHEL CAMARENA</t>
  </si>
  <si>
    <t>ARACELI VELASCO RAMÍREZ</t>
  </si>
  <si>
    <t>AUX CAT Y AGUA POTABLE</t>
  </si>
  <si>
    <t>ERIC RAFAEL CAMACHO ZAMORA</t>
  </si>
  <si>
    <t>DIRECTOR DE OBRAS PUBLICAS</t>
  </si>
  <si>
    <t xml:space="preserve"> </t>
  </si>
  <si>
    <t>DIRECTOR DE DESARROLLO URBANO</t>
  </si>
  <si>
    <t>PEDRO ESPINOZA CHÁVEZ</t>
  </si>
  <si>
    <t>MARÍA YESICA DINDEGUI ORTÍZ CORTÉZ</t>
  </si>
  <si>
    <t>DIRECTOR DE PROTECCIÓN CIVIL</t>
  </si>
  <si>
    <t>NOMINA DEL 01 DE FEBRERO DE 2022 AL 15  DE FEBRERO  DE 2022</t>
  </si>
  <si>
    <t>INCAPACIDAD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</si>
</sst>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4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Fill="1" applyBorder="1"/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Fill="1" applyBorder="1" applyAlignment="1"/>
    <xf numFmtId="4" fontId="2" fillId="0" borderId="0" xfId="0" applyNumberFormat="1" applyFont="1" applyBorder="1"/>
    <xf numFmtId="0" fontId="0" fillId="0" borderId="0" xfId="0" applyFill="1" applyBorder="1"/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4" fontId="2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4" fontId="3" fillId="0" borderId="8" xfId="2" applyFont="1" applyFill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3" fontId="3" fillId="0" borderId="10" xfId="1" applyFont="1" applyBorder="1" applyAlignment="1">
      <alignment horizontal="center" vertical="center"/>
    </xf>
    <xf numFmtId="44" fontId="3" fillId="0" borderId="8" xfId="2" applyFont="1" applyFill="1" applyBorder="1" applyAlignment="1">
      <alignment horizontal="left" vertical="center"/>
    </xf>
    <xf numFmtId="0" fontId="4" fillId="0" borderId="8" xfId="0" applyFont="1" applyFill="1" applyBorder="1" applyAlignment="1">
      <alignment wrapText="1"/>
    </xf>
    <xf numFmtId="44" fontId="3" fillId="0" borderId="10" xfId="2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4" fontId="3" fillId="0" borderId="8" xfId="2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4" fontId="3" fillId="0" borderId="10" xfId="2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vertical="center" wrapText="1"/>
    </xf>
    <xf numFmtId="44" fontId="3" fillId="0" borderId="15" xfId="2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4" fillId="0" borderId="15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44" fontId="3" fillId="0" borderId="15" xfId="2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wrapText="1"/>
    </xf>
    <xf numFmtId="0" fontId="4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2" borderId="0" xfId="0" applyFill="1"/>
    <xf numFmtId="4" fontId="3" fillId="0" borderId="24" xfId="0" applyNumberFormat="1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" fontId="5" fillId="0" borderId="13" xfId="0" applyNumberFormat="1" applyFont="1" applyFill="1" applyBorder="1"/>
    <xf numFmtId="0" fontId="6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44" fontId="3" fillId="0" borderId="15" xfId="2" applyFont="1" applyFill="1" applyBorder="1" applyAlignment="1">
      <alignment horizontal="left" vertical="center"/>
    </xf>
    <xf numFmtId="4" fontId="5" fillId="0" borderId="16" xfId="0" applyNumberFormat="1" applyFont="1" applyFill="1" applyBorder="1"/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vertical="center"/>
    </xf>
    <xf numFmtId="4" fontId="2" fillId="0" borderId="23" xfId="0" applyNumberFormat="1" applyFont="1" applyFill="1" applyBorder="1" applyAlignment="1">
      <alignment vertical="center"/>
    </xf>
    <xf numFmtId="4" fontId="2" fillId="0" borderId="26" xfId="0" applyNumberFormat="1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2" fontId="3" fillId="0" borderId="10" xfId="1" applyNumberFormat="1" applyFont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22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4" fontId="8" fillId="0" borderId="22" xfId="0" applyNumberFormat="1" applyFont="1" applyFill="1" applyBorder="1" applyAlignment="1">
      <alignment horizontal="center" vertical="center"/>
    </xf>
    <xf numFmtId="4" fontId="8" fillId="0" borderId="23" xfId="0" applyNumberFormat="1" applyFont="1" applyBorder="1" applyAlignment="1">
      <alignment horizontal="center" vertical="center"/>
    </xf>
    <xf numFmtId="4" fontId="9" fillId="0" borderId="0" xfId="0" applyNumberFormat="1" applyFont="1"/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ont="1"/>
    <xf numFmtId="0" fontId="11" fillId="0" borderId="1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13" fillId="0" borderId="13" xfId="0" applyFont="1" applyFill="1" applyBorder="1"/>
    <xf numFmtId="0" fontId="13" fillId="0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16" xfId="0" applyFont="1" applyBorder="1"/>
    <xf numFmtId="0" fontId="0" fillId="0" borderId="0" xfId="0" applyFont="1" applyFill="1" applyBorder="1"/>
    <xf numFmtId="0" fontId="0" fillId="0" borderId="28" xfId="0" applyFont="1" applyFill="1" applyBorder="1"/>
    <xf numFmtId="0" fontId="0" fillId="0" borderId="13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4" fontId="0" fillId="0" borderId="13" xfId="0" applyNumberFormat="1" applyFont="1" applyFill="1" applyBorder="1"/>
    <xf numFmtId="0" fontId="0" fillId="0" borderId="0" xfId="0" applyFont="1" applyBorder="1"/>
    <xf numFmtId="0" fontId="12" fillId="0" borderId="11" xfId="0" applyFont="1" applyFill="1" applyBorder="1" applyAlignment="1">
      <alignment horizontal="center"/>
    </xf>
    <xf numFmtId="0" fontId="0" fillId="0" borderId="13" xfId="0" applyFont="1" applyBorder="1"/>
    <xf numFmtId="0" fontId="12" fillId="0" borderId="16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0" fillId="0" borderId="11" xfId="0" applyFont="1" applyFill="1" applyBorder="1"/>
    <xf numFmtId="0" fontId="0" fillId="0" borderId="16" xfId="0" applyFont="1" applyFill="1" applyBorder="1"/>
    <xf numFmtId="0" fontId="0" fillId="2" borderId="11" xfId="0" applyFont="1" applyFill="1" applyBorder="1"/>
    <xf numFmtId="0" fontId="0" fillId="0" borderId="0" xfId="0" applyFont="1" applyFill="1"/>
    <xf numFmtId="4" fontId="0" fillId="0" borderId="11" xfId="0" applyNumberFormat="1" applyFont="1" applyFill="1" applyBorder="1"/>
    <xf numFmtId="4" fontId="0" fillId="0" borderId="16" xfId="0" applyNumberFormat="1" applyFont="1" applyFill="1" applyBorder="1"/>
    <xf numFmtId="4" fontId="0" fillId="0" borderId="0" xfId="0" applyNumberFormat="1" applyFont="1" applyFill="1" applyBorder="1"/>
    <xf numFmtId="4" fontId="11" fillId="0" borderId="13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3" fillId="2" borderId="22" xfId="0" applyNumberFormat="1" applyFont="1" applyFill="1" applyBorder="1" applyAlignment="1">
      <alignment horizontal="center" vertical="center" wrapText="1"/>
    </xf>
    <xf numFmtId="4" fontId="3" fillId="2" borderId="22" xfId="0" applyNumberFormat="1" applyFont="1" applyFill="1" applyBorder="1" applyAlignment="1">
      <alignment horizontal="center" vertical="center"/>
    </xf>
    <xf numFmtId="4" fontId="3" fillId="2" borderId="25" xfId="0" applyNumberFormat="1" applyFont="1" applyFill="1" applyBorder="1" applyAlignment="1">
      <alignment horizontal="center" vertical="center"/>
    </xf>
    <xf numFmtId="4" fontId="3" fillId="2" borderId="2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222"/>
  <sheetViews>
    <sheetView tabSelected="1" topLeftCell="A205" zoomScaleNormal="100" workbookViewId="0">
      <selection activeCell="E212" sqref="E212"/>
    </sheetView>
  </sheetViews>
  <sheetFormatPr baseColWidth="10" defaultRowHeight="15" x14ac:dyDescent="0.25"/>
  <cols>
    <col min="1" max="1" width="5.42578125" customWidth="1"/>
    <col min="2" max="2" width="18.42578125" customWidth="1"/>
    <col min="3" max="3" width="10.7109375" customWidth="1"/>
    <col min="4" max="4" width="14.140625" customWidth="1"/>
    <col min="5" max="5" width="9.5703125" customWidth="1"/>
    <col min="6" max="6" width="8.42578125" customWidth="1"/>
    <col min="7" max="7" width="8.7109375" customWidth="1"/>
    <col min="8" max="8" width="8.85546875" customWidth="1"/>
    <col min="9" max="9" width="7.28515625" style="13" customWidth="1"/>
    <col min="10" max="10" width="11.5703125" customWidth="1"/>
    <col min="11" max="11" width="9.140625" style="13" customWidth="1"/>
    <col min="12" max="12" width="7.7109375" style="13" customWidth="1"/>
    <col min="13" max="13" width="9.140625" customWidth="1"/>
    <col min="14" max="14" width="24.7109375" style="140" customWidth="1"/>
  </cols>
  <sheetData>
    <row r="3" spans="1:14" x14ac:dyDescent="0.25">
      <c r="A3" s="176" t="s">
        <v>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4" ht="12.75" customHeight="1" thickBot="1" x14ac:dyDescent="0.3">
      <c r="A4" s="177" t="s">
        <v>141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</row>
    <row r="5" spans="1:14" ht="15" customHeight="1" x14ac:dyDescent="0.25">
      <c r="A5" s="178" t="s">
        <v>1</v>
      </c>
      <c r="B5" s="180" t="s">
        <v>2</v>
      </c>
      <c r="C5" s="178" t="s">
        <v>3</v>
      </c>
      <c r="D5" s="182"/>
      <c r="E5" s="182" t="s">
        <v>7</v>
      </c>
      <c r="F5" s="182" t="s">
        <v>8</v>
      </c>
      <c r="G5" s="182" t="s">
        <v>9</v>
      </c>
      <c r="H5" s="178" t="s">
        <v>100</v>
      </c>
      <c r="I5" s="184" t="s">
        <v>107</v>
      </c>
      <c r="J5" s="178" t="s">
        <v>102</v>
      </c>
      <c r="K5" s="184" t="s">
        <v>103</v>
      </c>
      <c r="L5" s="184" t="s">
        <v>104</v>
      </c>
      <c r="M5" s="178" t="s">
        <v>105</v>
      </c>
      <c r="N5" s="186" t="s">
        <v>6</v>
      </c>
    </row>
    <row r="6" spans="1:14" ht="20.25" customHeight="1" thickBot="1" x14ac:dyDescent="0.3">
      <c r="A6" s="179"/>
      <c r="B6" s="181"/>
      <c r="C6" s="179"/>
      <c r="D6" s="183"/>
      <c r="E6" s="183"/>
      <c r="F6" s="183"/>
      <c r="G6" s="183"/>
      <c r="H6" s="179"/>
      <c r="I6" s="185"/>
      <c r="J6" s="179"/>
      <c r="K6" s="185"/>
      <c r="L6" s="185"/>
      <c r="M6" s="179"/>
      <c r="N6" s="187"/>
    </row>
    <row r="7" spans="1:14" s="13" customFormat="1" ht="30" customHeight="1" x14ac:dyDescent="0.25">
      <c r="A7" s="50">
        <v>443</v>
      </c>
      <c r="B7" s="129" t="s">
        <v>122</v>
      </c>
      <c r="C7" s="63" t="s">
        <v>12</v>
      </c>
      <c r="D7" s="15"/>
      <c r="E7" s="22">
        <v>22573.5</v>
      </c>
      <c r="F7" s="22">
        <v>0</v>
      </c>
      <c r="G7" s="22">
        <v>4413.2299999999996</v>
      </c>
      <c r="H7" s="22">
        <v>0</v>
      </c>
      <c r="I7" s="22">
        <v>-0.13</v>
      </c>
      <c r="J7" s="99">
        <f t="shared" ref="J7:J19" si="0">F7+G7+H7+I7</f>
        <v>4413.0999999999995</v>
      </c>
      <c r="K7" s="99">
        <f t="shared" ref="K7:K19" si="1">E7-J7</f>
        <v>18160.400000000001</v>
      </c>
      <c r="L7" s="22">
        <v>0</v>
      </c>
      <c r="M7" s="22">
        <f t="shared" ref="M7:M14" si="2">+K7-L7</f>
        <v>18160.400000000001</v>
      </c>
      <c r="N7" s="141"/>
    </row>
    <row r="8" spans="1:14" s="13" customFormat="1" ht="30" customHeight="1" x14ac:dyDescent="0.25">
      <c r="A8" s="38">
        <v>435</v>
      </c>
      <c r="B8" s="105" t="s">
        <v>114</v>
      </c>
      <c r="C8" s="51" t="s">
        <v>115</v>
      </c>
      <c r="D8" s="17"/>
      <c r="E8" s="16">
        <v>12821.1</v>
      </c>
      <c r="F8" s="16">
        <v>0</v>
      </c>
      <c r="G8" s="16">
        <v>2027.49</v>
      </c>
      <c r="H8" s="16">
        <v>0</v>
      </c>
      <c r="I8" s="16">
        <v>0.01</v>
      </c>
      <c r="J8" s="16">
        <f t="shared" si="0"/>
        <v>2027.5</v>
      </c>
      <c r="K8" s="16">
        <f t="shared" si="1"/>
        <v>10793.6</v>
      </c>
      <c r="L8" s="16">
        <v>0</v>
      </c>
      <c r="M8" s="100">
        <f t="shared" si="2"/>
        <v>10793.6</v>
      </c>
      <c r="N8" s="142"/>
    </row>
    <row r="9" spans="1:14" s="13" customFormat="1" ht="30" customHeight="1" x14ac:dyDescent="0.25">
      <c r="A9" s="38">
        <v>442</v>
      </c>
      <c r="B9" s="105" t="s">
        <v>123</v>
      </c>
      <c r="C9" s="51" t="s">
        <v>112</v>
      </c>
      <c r="D9" s="17"/>
      <c r="E9" s="16">
        <v>10987.5</v>
      </c>
      <c r="F9" s="16">
        <v>0</v>
      </c>
      <c r="G9" s="16">
        <v>1635.83</v>
      </c>
      <c r="H9" s="16">
        <v>0</v>
      </c>
      <c r="I9" s="16">
        <v>7.0000000000000007E-2</v>
      </c>
      <c r="J9" s="16">
        <f t="shared" si="0"/>
        <v>1635.8999999999999</v>
      </c>
      <c r="K9" s="16">
        <f t="shared" si="1"/>
        <v>9351.6</v>
      </c>
      <c r="L9" s="16">
        <v>0</v>
      </c>
      <c r="M9" s="16">
        <f t="shared" si="2"/>
        <v>9351.6</v>
      </c>
      <c r="N9" s="143"/>
    </row>
    <row r="10" spans="1:14" s="13" customFormat="1" ht="30" customHeight="1" x14ac:dyDescent="0.25">
      <c r="A10" s="38">
        <v>441</v>
      </c>
      <c r="B10" s="105" t="s">
        <v>124</v>
      </c>
      <c r="C10" s="51" t="s">
        <v>11</v>
      </c>
      <c r="D10" s="17"/>
      <c r="E10" s="16">
        <v>8891.85</v>
      </c>
      <c r="F10" s="16">
        <v>0</v>
      </c>
      <c r="G10" s="16">
        <v>1188.2</v>
      </c>
      <c r="H10" s="16">
        <v>0</v>
      </c>
      <c r="I10" s="16">
        <v>0.05</v>
      </c>
      <c r="J10" s="16">
        <f t="shared" si="0"/>
        <v>1188.25</v>
      </c>
      <c r="K10" s="16">
        <f t="shared" si="1"/>
        <v>7703.6</v>
      </c>
      <c r="L10" s="16">
        <v>0</v>
      </c>
      <c r="M10" s="16">
        <f t="shared" si="2"/>
        <v>7703.6</v>
      </c>
      <c r="N10" s="144"/>
    </row>
    <row r="11" spans="1:14" s="13" customFormat="1" ht="30" customHeight="1" x14ac:dyDescent="0.25">
      <c r="A11" s="38">
        <v>446</v>
      </c>
      <c r="B11" s="105" t="s">
        <v>125</v>
      </c>
      <c r="C11" s="51" t="s">
        <v>10</v>
      </c>
      <c r="D11" s="17"/>
      <c r="E11" s="16">
        <v>4769.25</v>
      </c>
      <c r="F11" s="16">
        <v>0</v>
      </c>
      <c r="G11" s="16">
        <v>385</v>
      </c>
      <c r="H11" s="16">
        <v>0</v>
      </c>
      <c r="I11" s="16">
        <v>0.05</v>
      </c>
      <c r="J11" s="16">
        <f t="shared" si="0"/>
        <v>385.05</v>
      </c>
      <c r="K11" s="16">
        <f t="shared" si="1"/>
        <v>4384.2</v>
      </c>
      <c r="L11" s="16">
        <v>0</v>
      </c>
      <c r="M11" s="16">
        <f t="shared" si="2"/>
        <v>4384.2</v>
      </c>
      <c r="N11" s="144"/>
    </row>
    <row r="12" spans="1:14" s="13" customFormat="1" ht="30" customHeight="1" x14ac:dyDescent="0.25">
      <c r="A12" s="38">
        <v>449</v>
      </c>
      <c r="B12" s="105" t="s">
        <v>126</v>
      </c>
      <c r="C12" s="51" t="s">
        <v>10</v>
      </c>
      <c r="D12" s="17"/>
      <c r="E12" s="16">
        <v>4769.25</v>
      </c>
      <c r="F12" s="16">
        <v>0</v>
      </c>
      <c r="G12" s="16">
        <v>385</v>
      </c>
      <c r="H12" s="16">
        <v>0</v>
      </c>
      <c r="I12" s="16">
        <v>0.05</v>
      </c>
      <c r="J12" s="16">
        <f t="shared" si="0"/>
        <v>385.05</v>
      </c>
      <c r="K12" s="16">
        <f t="shared" si="1"/>
        <v>4384.2</v>
      </c>
      <c r="L12" s="16">
        <v>0</v>
      </c>
      <c r="M12" s="16">
        <f>+K12-L12</f>
        <v>4384.2</v>
      </c>
      <c r="N12" s="145"/>
    </row>
    <row r="13" spans="1:14" s="13" customFormat="1" ht="30" customHeight="1" x14ac:dyDescent="0.25">
      <c r="A13" s="38">
        <v>448</v>
      </c>
      <c r="B13" s="105" t="s">
        <v>134</v>
      </c>
      <c r="C13" s="51" t="s">
        <v>10</v>
      </c>
      <c r="D13" s="17"/>
      <c r="E13" s="16">
        <v>4769.25</v>
      </c>
      <c r="F13" s="16">
        <v>0</v>
      </c>
      <c r="G13" s="16">
        <v>385</v>
      </c>
      <c r="H13" s="16">
        <v>0</v>
      </c>
      <c r="I13" s="16">
        <v>0.05</v>
      </c>
      <c r="J13" s="16">
        <f t="shared" si="0"/>
        <v>385.05</v>
      </c>
      <c r="K13" s="16">
        <f t="shared" si="1"/>
        <v>4384.2</v>
      </c>
      <c r="L13" s="16">
        <v>0</v>
      </c>
      <c r="M13" s="16">
        <f>+K13-L13</f>
        <v>4384.2</v>
      </c>
      <c r="N13" s="144"/>
    </row>
    <row r="14" spans="1:14" s="13" customFormat="1" ht="30" customHeight="1" x14ac:dyDescent="0.25">
      <c r="A14" s="38">
        <v>444</v>
      </c>
      <c r="B14" s="105" t="s">
        <v>127</v>
      </c>
      <c r="C14" s="51" t="s">
        <v>10</v>
      </c>
      <c r="D14" s="17"/>
      <c r="E14" s="16">
        <v>4769.25</v>
      </c>
      <c r="F14" s="16">
        <v>0</v>
      </c>
      <c r="G14" s="16">
        <v>385</v>
      </c>
      <c r="H14" s="16">
        <v>0</v>
      </c>
      <c r="I14" s="16">
        <v>0.05</v>
      </c>
      <c r="J14" s="16">
        <f t="shared" si="0"/>
        <v>385.05</v>
      </c>
      <c r="K14" s="16">
        <f t="shared" si="1"/>
        <v>4384.2</v>
      </c>
      <c r="L14" s="16">
        <v>0</v>
      </c>
      <c r="M14" s="16">
        <f t="shared" si="2"/>
        <v>4384.2</v>
      </c>
      <c r="N14" s="144"/>
    </row>
    <row r="15" spans="1:14" s="13" customFormat="1" ht="30" customHeight="1" x14ac:dyDescent="0.25">
      <c r="A15" s="38">
        <v>450</v>
      </c>
      <c r="B15" s="105" t="s">
        <v>128</v>
      </c>
      <c r="C15" s="51" t="s">
        <v>10</v>
      </c>
      <c r="D15" s="17"/>
      <c r="E15" s="16">
        <v>4769.25</v>
      </c>
      <c r="F15" s="16">
        <v>0</v>
      </c>
      <c r="G15" s="16">
        <v>385</v>
      </c>
      <c r="H15" s="16">
        <v>0</v>
      </c>
      <c r="I15" s="16">
        <v>0.05</v>
      </c>
      <c r="J15" s="16">
        <f t="shared" si="0"/>
        <v>385.05</v>
      </c>
      <c r="K15" s="16">
        <f t="shared" si="1"/>
        <v>4384.2</v>
      </c>
      <c r="L15" s="16">
        <v>0</v>
      </c>
      <c r="M15" s="16">
        <f t="shared" ref="M15:M29" si="3">+K15-L15</f>
        <v>4384.2</v>
      </c>
      <c r="N15" s="144"/>
    </row>
    <row r="16" spans="1:14" s="13" customFormat="1" ht="30" customHeight="1" x14ac:dyDescent="0.25">
      <c r="A16" s="38">
        <v>445</v>
      </c>
      <c r="B16" s="105" t="s">
        <v>129</v>
      </c>
      <c r="C16" s="51" t="s">
        <v>10</v>
      </c>
      <c r="D16" s="17"/>
      <c r="E16" s="16">
        <v>4769.25</v>
      </c>
      <c r="F16" s="16">
        <v>0</v>
      </c>
      <c r="G16" s="16">
        <v>385</v>
      </c>
      <c r="H16" s="16">
        <v>0</v>
      </c>
      <c r="I16" s="16">
        <v>0.05</v>
      </c>
      <c r="J16" s="16">
        <f t="shared" si="0"/>
        <v>385.05</v>
      </c>
      <c r="K16" s="16">
        <f t="shared" si="1"/>
        <v>4384.2</v>
      </c>
      <c r="L16" s="16">
        <v>0</v>
      </c>
      <c r="M16" s="16">
        <f t="shared" si="3"/>
        <v>4384.2</v>
      </c>
      <c r="N16" s="144"/>
    </row>
    <row r="17" spans="1:14" s="13" customFormat="1" ht="30" customHeight="1" x14ac:dyDescent="0.25">
      <c r="A17" s="38">
        <v>433</v>
      </c>
      <c r="B17" s="105" t="s">
        <v>111</v>
      </c>
      <c r="C17" s="51" t="s">
        <v>10</v>
      </c>
      <c r="D17" s="17"/>
      <c r="E17" s="16">
        <v>4769.25</v>
      </c>
      <c r="F17" s="16">
        <v>0</v>
      </c>
      <c r="G17" s="16">
        <v>385</v>
      </c>
      <c r="H17" s="16">
        <v>0</v>
      </c>
      <c r="I17" s="16">
        <v>0.05</v>
      </c>
      <c r="J17" s="16">
        <f t="shared" si="0"/>
        <v>385.05</v>
      </c>
      <c r="K17" s="16">
        <f t="shared" si="1"/>
        <v>4384.2</v>
      </c>
      <c r="L17" s="16">
        <v>0</v>
      </c>
      <c r="M17" s="16">
        <f t="shared" si="3"/>
        <v>4384.2</v>
      </c>
      <c r="N17" s="144"/>
    </row>
    <row r="18" spans="1:14" ht="30" customHeight="1" x14ac:dyDescent="0.25">
      <c r="A18" s="38">
        <v>396</v>
      </c>
      <c r="B18" s="71" t="s">
        <v>130</v>
      </c>
      <c r="C18" s="51" t="s">
        <v>10</v>
      </c>
      <c r="D18" s="17"/>
      <c r="E18" s="16">
        <v>4769.25</v>
      </c>
      <c r="F18" s="16">
        <v>0</v>
      </c>
      <c r="G18" s="16">
        <v>385</v>
      </c>
      <c r="H18" s="16">
        <v>0</v>
      </c>
      <c r="I18" s="16">
        <v>0.05</v>
      </c>
      <c r="J18" s="16">
        <f t="shared" si="0"/>
        <v>385.05</v>
      </c>
      <c r="K18" s="16">
        <f t="shared" si="1"/>
        <v>4384.2</v>
      </c>
      <c r="L18" s="16">
        <v>0</v>
      </c>
      <c r="M18" s="16">
        <f t="shared" si="3"/>
        <v>4384.2</v>
      </c>
      <c r="N18" s="146"/>
    </row>
    <row r="19" spans="1:14" ht="30" customHeight="1" thickBot="1" x14ac:dyDescent="0.3">
      <c r="A19" s="39">
        <v>447</v>
      </c>
      <c r="B19" s="72" t="s">
        <v>131</v>
      </c>
      <c r="C19" s="52" t="s">
        <v>10</v>
      </c>
      <c r="D19" s="69"/>
      <c r="E19" s="16">
        <v>4630.3500000000004</v>
      </c>
      <c r="F19" s="46">
        <v>0</v>
      </c>
      <c r="G19" s="16">
        <v>368.6</v>
      </c>
      <c r="H19" s="46">
        <v>0</v>
      </c>
      <c r="I19" s="16">
        <v>0.15</v>
      </c>
      <c r="J19" s="46">
        <f t="shared" si="0"/>
        <v>368.75</v>
      </c>
      <c r="K19" s="46">
        <f t="shared" si="1"/>
        <v>4261.6000000000004</v>
      </c>
      <c r="L19" s="46">
        <v>0</v>
      </c>
      <c r="M19" s="46">
        <f t="shared" si="3"/>
        <v>4261.6000000000004</v>
      </c>
      <c r="N19" s="147"/>
    </row>
    <row r="20" spans="1:14" ht="26.1" customHeight="1" thickBot="1" x14ac:dyDescent="0.3">
      <c r="A20" s="47"/>
      <c r="B20" s="49"/>
      <c r="C20" s="49"/>
      <c r="D20" s="70" t="s">
        <v>4</v>
      </c>
      <c r="E20" s="82">
        <f t="shared" ref="E20:M20" si="4">SUM(E7:E19)</f>
        <v>98058.3</v>
      </c>
      <c r="F20" s="82">
        <f t="shared" si="4"/>
        <v>0</v>
      </c>
      <c r="G20" s="82">
        <f t="shared" si="4"/>
        <v>12713.35</v>
      </c>
      <c r="H20" s="82">
        <f t="shared" si="4"/>
        <v>0</v>
      </c>
      <c r="I20" s="82">
        <f t="shared" si="4"/>
        <v>0.54999999999999993</v>
      </c>
      <c r="J20" s="82">
        <f t="shared" si="4"/>
        <v>12713.899999999994</v>
      </c>
      <c r="K20" s="82">
        <f t="shared" si="4"/>
        <v>85344.39999999998</v>
      </c>
      <c r="L20" s="82">
        <f t="shared" si="4"/>
        <v>0</v>
      </c>
      <c r="M20" s="83">
        <f t="shared" si="4"/>
        <v>85344.39999999998</v>
      </c>
      <c r="N20" s="148"/>
    </row>
    <row r="21" spans="1:14" ht="26.1" customHeight="1" x14ac:dyDescent="0.25">
      <c r="A21" s="47"/>
      <c r="B21" s="49"/>
      <c r="C21" s="49"/>
      <c r="D21" s="47"/>
      <c r="E21" s="48"/>
      <c r="F21" s="48"/>
      <c r="G21" s="48"/>
      <c r="H21" s="48"/>
      <c r="I21" s="48"/>
      <c r="J21" s="48"/>
      <c r="K21" s="48"/>
      <c r="L21" s="48"/>
      <c r="M21" s="48"/>
      <c r="N21" s="148"/>
    </row>
    <row r="22" spans="1:14" ht="26.1" customHeight="1" x14ac:dyDescent="0.25">
      <c r="A22" s="47"/>
      <c r="B22" s="49"/>
      <c r="C22" s="49"/>
      <c r="D22" s="47"/>
      <c r="E22" s="48"/>
      <c r="F22" s="48"/>
      <c r="G22" s="48"/>
      <c r="H22" s="48"/>
      <c r="I22" s="48"/>
      <c r="J22" s="48"/>
      <c r="K22" s="48"/>
      <c r="L22" s="48"/>
      <c r="M22" s="48"/>
      <c r="N22" s="148"/>
    </row>
    <row r="23" spans="1:14" ht="26.1" customHeight="1" x14ac:dyDescent="0.25">
      <c r="A23" s="47"/>
      <c r="B23" s="49"/>
      <c r="C23" s="49"/>
      <c r="D23" s="47"/>
      <c r="E23" s="48"/>
      <c r="F23" s="48"/>
      <c r="G23" s="48"/>
      <c r="H23" s="48"/>
      <c r="I23" s="48"/>
      <c r="J23" s="48"/>
      <c r="K23" s="48"/>
      <c r="L23" s="48"/>
      <c r="M23" s="48"/>
      <c r="N23" s="148"/>
    </row>
    <row r="24" spans="1:14" x14ac:dyDescent="0.25">
      <c r="A24" s="176" t="s">
        <v>0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</row>
    <row r="25" spans="1:14" ht="12.75" customHeight="1" thickBot="1" x14ac:dyDescent="0.3">
      <c r="A25" s="177" t="str">
        <f>A4</f>
        <v>NOMINA DEL 01 DE FEBRERO DE 2022 AL 15  DE FEBRERO  DE 2022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</row>
    <row r="26" spans="1:14" ht="15" customHeight="1" x14ac:dyDescent="0.25">
      <c r="A26" s="178" t="s">
        <v>1</v>
      </c>
      <c r="B26" s="180" t="s">
        <v>2</v>
      </c>
      <c r="C26" s="178" t="s">
        <v>3</v>
      </c>
      <c r="D26" s="182"/>
      <c r="E26" s="182" t="s">
        <v>7</v>
      </c>
      <c r="F26" s="182" t="s">
        <v>8</v>
      </c>
      <c r="G26" s="182" t="s">
        <v>9</v>
      </c>
      <c r="H26" s="178" t="s">
        <v>100</v>
      </c>
      <c r="I26" s="184" t="s">
        <v>107</v>
      </c>
      <c r="J26" s="178" t="s">
        <v>102</v>
      </c>
      <c r="K26" s="184" t="s">
        <v>103</v>
      </c>
      <c r="L26" s="184" t="s">
        <v>104</v>
      </c>
      <c r="M26" s="178" t="s">
        <v>105</v>
      </c>
      <c r="N26" s="186" t="s">
        <v>6</v>
      </c>
    </row>
    <row r="27" spans="1:14" ht="18" customHeight="1" thickBot="1" x14ac:dyDescent="0.3">
      <c r="A27" s="179"/>
      <c r="B27" s="181"/>
      <c r="C27" s="179"/>
      <c r="D27" s="183"/>
      <c r="E27" s="183"/>
      <c r="F27" s="183"/>
      <c r="G27" s="183"/>
      <c r="H27" s="179"/>
      <c r="I27" s="185"/>
      <c r="J27" s="179"/>
      <c r="K27" s="185"/>
      <c r="L27" s="185"/>
      <c r="M27" s="179"/>
      <c r="N27" s="187"/>
    </row>
    <row r="28" spans="1:14" ht="35.1" customHeight="1" x14ac:dyDescent="0.25">
      <c r="A28" s="120">
        <v>261</v>
      </c>
      <c r="B28" s="121" t="s">
        <v>13</v>
      </c>
      <c r="C28" s="122" t="s">
        <v>14</v>
      </c>
      <c r="D28" s="123"/>
      <c r="E28" s="100">
        <v>5494.95</v>
      </c>
      <c r="F28" s="100">
        <v>158.13</v>
      </c>
      <c r="G28" s="100">
        <v>501.11</v>
      </c>
      <c r="H28" s="100">
        <v>0</v>
      </c>
      <c r="I28" s="100">
        <v>-0.09</v>
      </c>
      <c r="J28" s="100">
        <f>F28+I28+G28+H28</f>
        <v>659.15</v>
      </c>
      <c r="K28" s="100">
        <f>E28-J28</f>
        <v>4835.8</v>
      </c>
      <c r="L28" s="100">
        <f>K28*0.01</f>
        <v>48.358000000000004</v>
      </c>
      <c r="M28" s="100">
        <f>+K28-L28</f>
        <v>4787.442</v>
      </c>
      <c r="N28" s="149"/>
    </row>
    <row r="29" spans="1:14" ht="35.1" customHeight="1" x14ac:dyDescent="0.25">
      <c r="A29" s="38">
        <v>35</v>
      </c>
      <c r="B29" s="74" t="s">
        <v>15</v>
      </c>
      <c r="C29" s="53" t="s">
        <v>14</v>
      </c>
      <c r="D29" s="19"/>
      <c r="E29" s="16">
        <v>4762.3500000000004</v>
      </c>
      <c r="F29" s="16">
        <v>134.75</v>
      </c>
      <c r="G29" s="16">
        <v>383.89</v>
      </c>
      <c r="H29" s="16">
        <v>0</v>
      </c>
      <c r="I29" s="16">
        <v>0.11</v>
      </c>
      <c r="J29" s="100">
        <f t="shared" ref="J29:J34" si="5">F29+I29+G29+H29</f>
        <v>518.75</v>
      </c>
      <c r="K29" s="100">
        <f t="shared" ref="K29:K34" si="6">E29-J29</f>
        <v>4243.6000000000004</v>
      </c>
      <c r="L29" s="100">
        <f t="shared" ref="L29:L34" si="7">K29*0.01</f>
        <v>42.436000000000007</v>
      </c>
      <c r="M29" s="16">
        <f t="shared" si="3"/>
        <v>4201.1640000000007</v>
      </c>
      <c r="N29" s="150"/>
    </row>
    <row r="30" spans="1:14" ht="35.1" customHeight="1" x14ac:dyDescent="0.25">
      <c r="A30" s="38">
        <v>11</v>
      </c>
      <c r="B30" s="74" t="s">
        <v>18</v>
      </c>
      <c r="C30" s="54" t="s">
        <v>19</v>
      </c>
      <c r="D30" s="17"/>
      <c r="E30" s="16">
        <v>4714.95</v>
      </c>
      <c r="F30" s="16">
        <v>133.21</v>
      </c>
      <c r="G30" s="16">
        <v>377.8</v>
      </c>
      <c r="H30" s="16">
        <v>0</v>
      </c>
      <c r="I30" s="16">
        <v>-0.06</v>
      </c>
      <c r="J30" s="100">
        <f>F30+I30+G30+H30</f>
        <v>510.95000000000005</v>
      </c>
      <c r="K30" s="100">
        <f t="shared" si="6"/>
        <v>4204</v>
      </c>
      <c r="L30" s="100">
        <f t="shared" si="7"/>
        <v>42.04</v>
      </c>
      <c r="M30" s="16">
        <f t="shared" ref="M30:M31" si="8">+K30-L30</f>
        <v>4161.96</v>
      </c>
      <c r="N30" s="142"/>
    </row>
    <row r="31" spans="1:14" ht="35.1" customHeight="1" x14ac:dyDescent="0.25">
      <c r="A31" s="38">
        <v>418</v>
      </c>
      <c r="B31" s="74" t="s">
        <v>20</v>
      </c>
      <c r="C31" s="54" t="s">
        <v>14</v>
      </c>
      <c r="D31" s="17"/>
      <c r="E31" s="16">
        <v>3813.3</v>
      </c>
      <c r="F31" s="16">
        <v>104.43</v>
      </c>
      <c r="G31" s="16">
        <v>279.7</v>
      </c>
      <c r="H31" s="16">
        <v>0</v>
      </c>
      <c r="I31" s="16">
        <v>-0.03</v>
      </c>
      <c r="J31" s="100">
        <f t="shared" si="5"/>
        <v>384.1</v>
      </c>
      <c r="K31" s="100">
        <f t="shared" si="6"/>
        <v>3429.2000000000003</v>
      </c>
      <c r="L31" s="100">
        <f t="shared" si="7"/>
        <v>34.292000000000002</v>
      </c>
      <c r="M31" s="16">
        <f t="shared" si="8"/>
        <v>3394.9080000000004</v>
      </c>
      <c r="N31" s="142"/>
    </row>
    <row r="32" spans="1:14" ht="35.1" customHeight="1" x14ac:dyDescent="0.25">
      <c r="A32" s="38">
        <v>33</v>
      </c>
      <c r="B32" s="74" t="s">
        <v>23</v>
      </c>
      <c r="C32" s="53" t="s">
        <v>24</v>
      </c>
      <c r="D32" s="18"/>
      <c r="E32" s="16">
        <v>5550</v>
      </c>
      <c r="F32" s="20">
        <v>159.88999999999999</v>
      </c>
      <c r="G32" s="21">
        <v>510.59</v>
      </c>
      <c r="H32" s="21">
        <v>0</v>
      </c>
      <c r="I32" s="90">
        <v>0.12</v>
      </c>
      <c r="J32" s="100">
        <f t="shared" si="5"/>
        <v>670.59999999999991</v>
      </c>
      <c r="K32" s="100">
        <f t="shared" si="6"/>
        <v>4879.3999999999996</v>
      </c>
      <c r="L32" s="100">
        <v>0</v>
      </c>
      <c r="M32" s="16">
        <f>+K32-L32</f>
        <v>4879.3999999999996</v>
      </c>
      <c r="N32" s="142"/>
    </row>
    <row r="33" spans="1:14" ht="35.1" customHeight="1" x14ac:dyDescent="0.25">
      <c r="A33" s="37">
        <v>25</v>
      </c>
      <c r="B33" s="75" t="s">
        <v>58</v>
      </c>
      <c r="C33" s="54" t="s">
        <v>59</v>
      </c>
      <c r="D33" s="32"/>
      <c r="E33" s="33">
        <v>3548.1</v>
      </c>
      <c r="F33" s="33">
        <v>96.97</v>
      </c>
      <c r="G33" s="33">
        <v>143.47</v>
      </c>
      <c r="H33" s="33">
        <v>0</v>
      </c>
      <c r="I33" s="33">
        <v>-0.14000000000000001</v>
      </c>
      <c r="J33" s="100">
        <f t="shared" si="5"/>
        <v>240.3</v>
      </c>
      <c r="K33" s="100">
        <f t="shared" si="6"/>
        <v>3307.7999999999997</v>
      </c>
      <c r="L33" s="100">
        <f t="shared" si="7"/>
        <v>33.077999999999996</v>
      </c>
      <c r="M33" s="33">
        <f>+K33-L33</f>
        <v>3274.7219999999998</v>
      </c>
      <c r="N33" s="142"/>
    </row>
    <row r="34" spans="1:14" ht="35.1" customHeight="1" thickBot="1" x14ac:dyDescent="0.3">
      <c r="A34" s="39">
        <v>26</v>
      </c>
      <c r="B34" s="76" t="s">
        <v>16</v>
      </c>
      <c r="C34" s="61" t="s">
        <v>17</v>
      </c>
      <c r="D34" s="23"/>
      <c r="E34" s="46">
        <v>3563.55</v>
      </c>
      <c r="F34" s="46">
        <v>97.39</v>
      </c>
      <c r="G34" s="46">
        <v>145.15</v>
      </c>
      <c r="H34" s="46">
        <v>0</v>
      </c>
      <c r="I34" s="46">
        <v>0.01</v>
      </c>
      <c r="J34" s="100">
        <f t="shared" si="5"/>
        <v>242.55</v>
      </c>
      <c r="K34" s="100">
        <f t="shared" si="6"/>
        <v>3321</v>
      </c>
      <c r="L34" s="100">
        <f t="shared" si="7"/>
        <v>33.21</v>
      </c>
      <c r="M34" s="46">
        <f>+K34-L34</f>
        <v>3287.79</v>
      </c>
      <c r="N34" s="151"/>
    </row>
    <row r="35" spans="1:14" ht="30" customHeight="1" thickBot="1" x14ac:dyDescent="0.3">
      <c r="A35" s="5"/>
      <c r="B35" s="5"/>
      <c r="C35" s="2"/>
      <c r="D35" s="14" t="s">
        <v>4</v>
      </c>
      <c r="E35" s="81">
        <f>SUM(E28:E34)</f>
        <v>31447.199999999997</v>
      </c>
      <c r="F35" s="82">
        <f t="shared" ref="F35:M35" si="9">SUM(F28:F34)</f>
        <v>884.77</v>
      </c>
      <c r="G35" s="82">
        <f t="shared" si="9"/>
        <v>2341.71</v>
      </c>
      <c r="H35" s="82">
        <f t="shared" si="9"/>
        <v>0</v>
      </c>
      <c r="I35" s="82">
        <f t="shared" si="9"/>
        <v>-8.0000000000000016E-2</v>
      </c>
      <c r="J35" s="82">
        <f t="shared" si="9"/>
        <v>3226.4000000000005</v>
      </c>
      <c r="K35" s="82">
        <f t="shared" si="9"/>
        <v>28220.799999999999</v>
      </c>
      <c r="L35" s="82">
        <f t="shared" si="9"/>
        <v>233.41400000000002</v>
      </c>
      <c r="M35" s="83">
        <f t="shared" si="9"/>
        <v>27987.385999999999</v>
      </c>
      <c r="N35" s="152"/>
    </row>
    <row r="36" spans="1:14" x14ac:dyDescent="0.25">
      <c r="A36" s="5"/>
      <c r="B36" s="5"/>
      <c r="C36" s="2"/>
      <c r="D36" s="14"/>
      <c r="E36" s="11"/>
      <c r="F36" s="11"/>
      <c r="G36" s="11"/>
      <c r="H36" s="11"/>
      <c r="I36" s="11"/>
      <c r="J36" s="11"/>
      <c r="K36" s="11"/>
      <c r="L36" s="11"/>
      <c r="M36" s="11"/>
      <c r="N36" s="152"/>
    </row>
    <row r="37" spans="1:14" x14ac:dyDescent="0.25">
      <c r="A37" s="5"/>
      <c r="B37" s="5"/>
      <c r="C37" s="2"/>
      <c r="D37" s="14"/>
      <c r="E37" s="11"/>
      <c r="F37" s="11"/>
      <c r="G37" s="11"/>
      <c r="H37" s="11"/>
      <c r="I37" s="11"/>
      <c r="J37" s="11"/>
      <c r="K37" s="11"/>
      <c r="L37" s="11"/>
      <c r="M37" s="11"/>
      <c r="N37" s="152"/>
    </row>
    <row r="38" spans="1:14" x14ac:dyDescent="0.25">
      <c r="A38" s="5"/>
      <c r="B38" s="5"/>
      <c r="C38" s="2"/>
      <c r="D38" s="14"/>
      <c r="E38" s="11"/>
      <c r="F38" s="11"/>
      <c r="G38" s="11"/>
      <c r="H38" s="11"/>
      <c r="I38" s="11"/>
      <c r="J38" s="11"/>
      <c r="K38" s="11"/>
      <c r="L38" s="11"/>
      <c r="M38" s="11"/>
      <c r="N38" s="152"/>
    </row>
    <row r="39" spans="1:14" x14ac:dyDescent="0.25">
      <c r="A39" s="5"/>
      <c r="B39" s="5"/>
      <c r="C39" s="2"/>
      <c r="D39" s="14"/>
      <c r="E39" s="11"/>
      <c r="F39" s="11"/>
      <c r="G39" s="11"/>
      <c r="H39" s="11"/>
      <c r="I39" s="11"/>
      <c r="J39" s="11"/>
      <c r="K39" s="11"/>
      <c r="L39" s="11"/>
      <c r="M39" s="11"/>
      <c r="N39" s="152"/>
    </row>
    <row r="40" spans="1:14" x14ac:dyDescent="0.25">
      <c r="A40" s="5"/>
      <c r="B40" s="5"/>
      <c r="C40" s="2"/>
      <c r="D40" s="14"/>
      <c r="E40" s="11"/>
      <c r="F40" s="11"/>
      <c r="G40" s="11"/>
      <c r="H40" s="11"/>
      <c r="I40" s="11"/>
      <c r="J40" s="11"/>
      <c r="K40" s="11"/>
      <c r="L40" s="11"/>
      <c r="M40" s="11"/>
      <c r="N40" s="152"/>
    </row>
    <row r="41" spans="1:14" x14ac:dyDescent="0.25">
      <c r="A41" s="5"/>
      <c r="B41" s="5"/>
      <c r="C41" s="2"/>
      <c r="D41" s="14"/>
      <c r="E41" s="11"/>
      <c r="F41" s="11"/>
      <c r="G41" s="11"/>
      <c r="H41" s="11"/>
      <c r="I41" s="11"/>
      <c r="J41" s="11"/>
      <c r="K41" s="11"/>
      <c r="L41" s="11"/>
      <c r="M41" s="11"/>
      <c r="N41" s="152"/>
    </row>
    <row r="42" spans="1:14" x14ac:dyDescent="0.25">
      <c r="A42" s="5"/>
      <c r="B42" s="5"/>
      <c r="C42" s="2"/>
      <c r="D42" s="14"/>
      <c r="E42" s="11"/>
      <c r="F42" s="11"/>
      <c r="G42" s="11"/>
      <c r="H42" s="11"/>
      <c r="I42" s="11"/>
      <c r="J42" s="11"/>
      <c r="K42" s="11"/>
      <c r="L42" s="11"/>
      <c r="M42" s="11"/>
      <c r="N42" s="152"/>
    </row>
    <row r="43" spans="1:14" x14ac:dyDescent="0.25">
      <c r="A43" s="5"/>
      <c r="B43" s="5"/>
      <c r="C43" s="2"/>
      <c r="D43" s="14"/>
      <c r="E43" s="11"/>
      <c r="F43" s="11"/>
      <c r="G43" s="11"/>
      <c r="H43" s="11"/>
      <c r="I43" s="11"/>
      <c r="J43" s="11"/>
      <c r="K43" s="11"/>
      <c r="L43" s="11"/>
      <c r="M43" s="11"/>
      <c r="N43" s="152"/>
    </row>
    <row r="44" spans="1:14" x14ac:dyDescent="0.25">
      <c r="A44" s="5"/>
      <c r="B44" s="5"/>
      <c r="C44" s="2"/>
      <c r="D44" s="14"/>
      <c r="E44" s="11"/>
      <c r="F44" s="11"/>
      <c r="G44" s="11"/>
      <c r="H44" s="11"/>
      <c r="I44" s="11"/>
      <c r="J44" s="11"/>
      <c r="K44" s="11"/>
      <c r="L44" s="11"/>
      <c r="M44" s="11"/>
      <c r="N44" s="152"/>
    </row>
    <row r="45" spans="1:14" x14ac:dyDescent="0.25">
      <c r="A45" s="5"/>
      <c r="B45" s="5"/>
      <c r="C45" s="2"/>
      <c r="D45" s="14"/>
      <c r="E45" s="11"/>
      <c r="F45" s="11"/>
      <c r="G45" s="11"/>
      <c r="H45" s="11"/>
      <c r="I45" s="11"/>
      <c r="J45" s="11"/>
      <c r="K45" s="11"/>
      <c r="L45" s="11"/>
      <c r="M45" s="11"/>
      <c r="N45" s="152"/>
    </row>
    <row r="46" spans="1:14" x14ac:dyDescent="0.25">
      <c r="A46" s="188" t="s">
        <v>0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</row>
    <row r="47" spans="1:14" ht="15.75" thickBot="1" x14ac:dyDescent="0.3">
      <c r="A47" s="175" t="str">
        <f>A4</f>
        <v>NOMINA DEL 01 DE FEBRERO DE 2022 AL 15  DE FEBRERO  DE 2022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</row>
    <row r="48" spans="1:14" ht="15" customHeight="1" x14ac:dyDescent="0.25">
      <c r="A48" s="178" t="s">
        <v>1</v>
      </c>
      <c r="B48" s="180" t="s">
        <v>2</v>
      </c>
      <c r="C48" s="178" t="s">
        <v>3</v>
      </c>
      <c r="D48" s="182"/>
      <c r="E48" s="182" t="s">
        <v>7</v>
      </c>
      <c r="F48" s="182" t="s">
        <v>8</v>
      </c>
      <c r="G48" s="182" t="s">
        <v>9</v>
      </c>
      <c r="H48" s="178" t="s">
        <v>100</v>
      </c>
      <c r="I48" s="184" t="s">
        <v>106</v>
      </c>
      <c r="J48" s="178" t="s">
        <v>102</v>
      </c>
      <c r="K48" s="184" t="s">
        <v>103</v>
      </c>
      <c r="L48" s="184" t="s">
        <v>104</v>
      </c>
      <c r="M48" s="178" t="s">
        <v>105</v>
      </c>
      <c r="N48" s="186" t="s">
        <v>6</v>
      </c>
    </row>
    <row r="49" spans="1:14" x14ac:dyDescent="0.25">
      <c r="A49" s="189"/>
      <c r="B49" s="190"/>
      <c r="C49" s="189"/>
      <c r="D49" s="191"/>
      <c r="E49" s="191"/>
      <c r="F49" s="191"/>
      <c r="G49" s="191"/>
      <c r="H49" s="189"/>
      <c r="I49" s="192"/>
      <c r="J49" s="189"/>
      <c r="K49" s="192"/>
      <c r="L49" s="192"/>
      <c r="M49" s="189"/>
      <c r="N49" s="193"/>
    </row>
    <row r="50" spans="1:14" ht="15.75" thickBot="1" x14ac:dyDescent="0.3">
      <c r="A50" s="189"/>
      <c r="B50" s="190"/>
      <c r="C50" s="189"/>
      <c r="D50" s="191"/>
      <c r="E50" s="191"/>
      <c r="F50" s="191"/>
      <c r="G50" s="191"/>
      <c r="H50" s="189"/>
      <c r="I50" s="192"/>
      <c r="J50" s="189"/>
      <c r="K50" s="192"/>
      <c r="L50" s="192"/>
      <c r="M50" s="189"/>
      <c r="N50" s="193"/>
    </row>
    <row r="51" spans="1:14" ht="30" customHeight="1" x14ac:dyDescent="0.25">
      <c r="A51" s="36">
        <v>357</v>
      </c>
      <c r="B51" s="57" t="s">
        <v>36</v>
      </c>
      <c r="C51" s="55" t="s">
        <v>37</v>
      </c>
      <c r="D51" s="26"/>
      <c r="E51" s="27">
        <v>4278.45</v>
      </c>
      <c r="F51" s="124">
        <v>119.29</v>
      </c>
      <c r="G51" s="124">
        <v>330.31</v>
      </c>
      <c r="H51" s="41">
        <v>0</v>
      </c>
      <c r="I51" s="91">
        <v>0.05</v>
      </c>
      <c r="J51" s="22">
        <f>F51+G51+H51+I51</f>
        <v>449.65000000000003</v>
      </c>
      <c r="K51" s="22">
        <f>E51-J51</f>
        <v>3828.7999999999997</v>
      </c>
      <c r="L51" s="22">
        <f>K51*0.01</f>
        <v>38.287999999999997</v>
      </c>
      <c r="M51" s="22">
        <f t="shared" ref="M51:M55" si="10">+K51-L51</f>
        <v>3790.5119999999997</v>
      </c>
      <c r="N51" s="153"/>
    </row>
    <row r="52" spans="1:14" ht="30" customHeight="1" x14ac:dyDescent="0.25">
      <c r="A52" s="37">
        <v>406</v>
      </c>
      <c r="B52" s="58" t="s">
        <v>38</v>
      </c>
      <c r="C52" s="56" t="s">
        <v>39</v>
      </c>
      <c r="D52" s="28"/>
      <c r="E52" s="16">
        <v>3513.9</v>
      </c>
      <c r="F52" s="16">
        <v>96.02</v>
      </c>
      <c r="G52" s="16">
        <v>139.75</v>
      </c>
      <c r="H52" s="16">
        <v>0</v>
      </c>
      <c r="I52" s="16">
        <v>-7.0000000000000007E-2</v>
      </c>
      <c r="J52" s="16">
        <f t="shared" ref="J52:J55" si="11">F52+G52+H52+I52</f>
        <v>235.7</v>
      </c>
      <c r="K52" s="16">
        <f>E52-J52</f>
        <v>3278.2000000000003</v>
      </c>
      <c r="L52" s="16">
        <f>K52*0.01</f>
        <v>32.782000000000004</v>
      </c>
      <c r="M52" s="16">
        <f t="shared" si="10"/>
        <v>3245.4180000000001</v>
      </c>
      <c r="N52" s="154"/>
    </row>
    <row r="53" spans="1:14" ht="30" customHeight="1" x14ac:dyDescent="0.25">
      <c r="A53" s="37">
        <v>291</v>
      </c>
      <c r="B53" s="59" t="s">
        <v>42</v>
      </c>
      <c r="C53" s="56" t="s">
        <v>43</v>
      </c>
      <c r="D53" s="28"/>
      <c r="E53" s="16">
        <v>4969.6499999999996</v>
      </c>
      <c r="F53" s="16">
        <v>141.19999999999999</v>
      </c>
      <c r="G53" s="16">
        <v>417.06</v>
      </c>
      <c r="H53" s="16">
        <v>0</v>
      </c>
      <c r="I53" s="16">
        <v>-0.01</v>
      </c>
      <c r="J53" s="16">
        <f t="shared" si="11"/>
        <v>558.25</v>
      </c>
      <c r="K53" s="16">
        <f>E53-J53</f>
        <v>4411.3999999999996</v>
      </c>
      <c r="L53" s="16">
        <f t="shared" ref="L53:L54" si="12">K53*0.01</f>
        <v>44.113999999999997</v>
      </c>
      <c r="M53" s="20">
        <f t="shared" si="10"/>
        <v>4367.2860000000001</v>
      </c>
      <c r="N53" s="154"/>
    </row>
    <row r="54" spans="1:14" ht="30" customHeight="1" x14ac:dyDescent="0.25">
      <c r="A54" s="37">
        <v>280</v>
      </c>
      <c r="B54" s="58" t="s">
        <v>44</v>
      </c>
      <c r="C54" s="56" t="s">
        <v>45</v>
      </c>
      <c r="D54" s="28"/>
      <c r="E54" s="16">
        <v>4098</v>
      </c>
      <c r="F54" s="16">
        <v>113.52</v>
      </c>
      <c r="G54" s="16">
        <v>310.68</v>
      </c>
      <c r="H54" s="16">
        <v>0</v>
      </c>
      <c r="I54" s="16">
        <v>0</v>
      </c>
      <c r="J54" s="100">
        <f t="shared" si="11"/>
        <v>424.2</v>
      </c>
      <c r="K54" s="16">
        <f>E54-J54</f>
        <v>3673.8</v>
      </c>
      <c r="L54" s="16">
        <f t="shared" si="12"/>
        <v>36.738</v>
      </c>
      <c r="M54" s="16">
        <f t="shared" si="10"/>
        <v>3637.0620000000004</v>
      </c>
      <c r="N54" s="102"/>
    </row>
    <row r="55" spans="1:14" ht="30" customHeight="1" thickBot="1" x14ac:dyDescent="0.3">
      <c r="A55" s="42">
        <v>29</v>
      </c>
      <c r="B55" s="60" t="s">
        <v>46</v>
      </c>
      <c r="C55" s="107" t="s">
        <v>47</v>
      </c>
      <c r="D55" s="108"/>
      <c r="E55" s="24">
        <v>3221.55</v>
      </c>
      <c r="F55" s="24">
        <v>88.04</v>
      </c>
      <c r="G55" s="24">
        <v>215.32</v>
      </c>
      <c r="H55" s="24">
        <v>-125.1</v>
      </c>
      <c r="I55" s="24">
        <v>-0.11</v>
      </c>
      <c r="J55" s="24">
        <f t="shared" si="11"/>
        <v>178.15</v>
      </c>
      <c r="K55" s="168">
        <f>E55-J55</f>
        <v>3043.4</v>
      </c>
      <c r="L55" s="24">
        <v>0</v>
      </c>
      <c r="M55" s="24">
        <f t="shared" si="10"/>
        <v>3043.4</v>
      </c>
      <c r="N55" s="109"/>
    </row>
    <row r="56" spans="1:14" ht="32.25" customHeight="1" thickBot="1" x14ac:dyDescent="0.3">
      <c r="A56" s="4"/>
      <c r="B56" s="4"/>
      <c r="C56" s="4"/>
      <c r="D56" s="68" t="s">
        <v>4</v>
      </c>
      <c r="E56" s="112">
        <f t="shared" ref="E56:M56" si="13">SUM(E51:E55)</f>
        <v>20081.55</v>
      </c>
      <c r="F56" s="119">
        <f t="shared" ref="F56:H56" si="14">SUM(F51:F55)</f>
        <v>558.06999999999994</v>
      </c>
      <c r="G56" s="119">
        <f t="shared" si="14"/>
        <v>1413.12</v>
      </c>
      <c r="H56" s="119">
        <f t="shared" si="14"/>
        <v>-125.1</v>
      </c>
      <c r="I56" s="113">
        <f t="shared" si="13"/>
        <v>-0.14000000000000001</v>
      </c>
      <c r="J56" s="130">
        <f t="shared" si="13"/>
        <v>1845.95</v>
      </c>
      <c r="K56" s="113">
        <f t="shared" si="13"/>
        <v>18235.600000000002</v>
      </c>
      <c r="L56" s="113">
        <f t="shared" si="13"/>
        <v>151.922</v>
      </c>
      <c r="M56" s="114">
        <f t="shared" si="13"/>
        <v>18083.678</v>
      </c>
      <c r="N56" s="155"/>
    </row>
    <row r="57" spans="1:14" x14ac:dyDescent="0.25">
      <c r="A57" s="4"/>
      <c r="B57" s="5"/>
      <c r="C57" s="2"/>
      <c r="D57" s="1"/>
      <c r="E57" s="7"/>
      <c r="F57" s="7"/>
      <c r="G57" s="7"/>
      <c r="H57" s="7"/>
      <c r="I57" s="11"/>
      <c r="J57" s="7"/>
      <c r="K57" s="11"/>
      <c r="L57" s="11"/>
      <c r="M57" s="7"/>
      <c r="N57" s="155"/>
    </row>
    <row r="58" spans="1:14" x14ac:dyDescent="0.25">
      <c r="A58" s="4"/>
      <c r="B58" s="5"/>
      <c r="C58" s="2"/>
      <c r="D58" s="14"/>
      <c r="E58" s="7"/>
      <c r="F58" s="7"/>
      <c r="G58" s="7"/>
      <c r="H58" s="7"/>
      <c r="I58" s="11"/>
      <c r="J58" s="7"/>
      <c r="K58" s="11"/>
      <c r="L58" s="11"/>
      <c r="M58" s="7"/>
      <c r="N58" s="155"/>
    </row>
    <row r="59" spans="1:14" x14ac:dyDescent="0.25">
      <c r="A59" s="4"/>
      <c r="B59" s="5"/>
      <c r="C59" s="2"/>
      <c r="D59" s="14"/>
      <c r="E59" s="7"/>
      <c r="F59" s="7"/>
      <c r="G59" s="7"/>
      <c r="H59" s="7"/>
      <c r="I59" s="11"/>
      <c r="J59" s="7"/>
      <c r="K59" s="11"/>
      <c r="L59" s="11"/>
      <c r="M59" s="7"/>
      <c r="N59" s="155"/>
    </row>
    <row r="60" spans="1:14" x14ac:dyDescent="0.25">
      <c r="A60" s="4"/>
      <c r="B60" s="5"/>
      <c r="C60" s="2"/>
      <c r="D60" s="14"/>
      <c r="E60" s="7"/>
      <c r="I60" s="7"/>
      <c r="K60"/>
      <c r="L60" s="11"/>
      <c r="M60" s="7"/>
      <c r="N60" s="155"/>
    </row>
    <row r="61" spans="1:14" x14ac:dyDescent="0.25">
      <c r="A61" s="4"/>
      <c r="B61" s="5"/>
      <c r="C61" s="2"/>
      <c r="D61" s="14"/>
      <c r="E61" s="7"/>
      <c r="I61" s="7"/>
      <c r="K61"/>
      <c r="L61" s="11"/>
      <c r="M61" s="7"/>
      <c r="N61" s="155"/>
    </row>
    <row r="62" spans="1:14" x14ac:dyDescent="0.25">
      <c r="A62" s="4"/>
      <c r="B62" s="5"/>
      <c r="C62" s="2"/>
      <c r="D62" s="14"/>
      <c r="E62" s="7"/>
      <c r="F62" s="7"/>
      <c r="J62" s="7"/>
      <c r="K62" s="11"/>
      <c r="L62" s="11"/>
      <c r="M62" s="7"/>
      <c r="N62" s="155"/>
    </row>
    <row r="63" spans="1:14" x14ac:dyDescent="0.25">
      <c r="A63" s="4"/>
      <c r="B63" s="5"/>
      <c r="C63" s="2"/>
      <c r="D63" s="14"/>
      <c r="E63" s="7"/>
      <c r="F63" s="7"/>
      <c r="G63" s="7"/>
      <c r="H63" s="7"/>
      <c r="I63" s="11"/>
      <c r="J63" s="7"/>
      <c r="K63" s="11"/>
      <c r="L63" s="11"/>
      <c r="M63" s="7"/>
      <c r="N63" s="155"/>
    </row>
    <row r="64" spans="1:14" x14ac:dyDescent="0.25">
      <c r="A64" s="4"/>
      <c r="B64" s="5"/>
      <c r="C64" s="2"/>
      <c r="D64" s="14"/>
      <c r="E64" s="7"/>
      <c r="F64" s="7"/>
      <c r="G64" s="7"/>
      <c r="H64" s="7"/>
      <c r="I64" s="7"/>
      <c r="J64" s="7"/>
      <c r="K64" s="11"/>
      <c r="L64" s="11"/>
      <c r="M64" s="7"/>
      <c r="N64" s="155"/>
    </row>
    <row r="65" spans="1:14" x14ac:dyDescent="0.25">
      <c r="A65" s="4"/>
      <c r="B65" s="5"/>
      <c r="C65" s="2"/>
      <c r="D65" s="14"/>
      <c r="E65" s="7"/>
      <c r="F65" s="7"/>
      <c r="G65" s="7"/>
      <c r="H65" s="7"/>
      <c r="I65" s="7"/>
      <c r="J65" s="7"/>
      <c r="K65" s="11"/>
      <c r="L65" s="11"/>
      <c r="M65" s="7"/>
      <c r="N65" s="155"/>
    </row>
    <row r="66" spans="1:14" x14ac:dyDescent="0.25">
      <c r="A66" s="4"/>
      <c r="B66" s="5"/>
      <c r="C66" s="2"/>
      <c r="D66" s="14"/>
      <c r="E66" s="7"/>
      <c r="F66" s="7"/>
      <c r="G66" s="7"/>
      <c r="H66" s="7"/>
      <c r="I66" s="7"/>
      <c r="J66" s="7"/>
      <c r="K66" s="11"/>
      <c r="L66" s="11"/>
      <c r="M66" s="7"/>
      <c r="N66" s="155"/>
    </row>
    <row r="67" spans="1:14" x14ac:dyDescent="0.25">
      <c r="A67" s="4"/>
      <c r="B67" s="5"/>
      <c r="C67" s="2"/>
      <c r="D67" s="14"/>
      <c r="E67" s="7"/>
      <c r="F67" s="7"/>
      <c r="G67" s="7"/>
      <c r="H67" s="7"/>
      <c r="I67" s="11"/>
      <c r="J67" s="7"/>
      <c r="K67" s="11"/>
      <c r="L67" s="11"/>
      <c r="M67" s="7"/>
      <c r="N67" s="155"/>
    </row>
    <row r="68" spans="1:14" x14ac:dyDescent="0.25">
      <c r="A68" s="4"/>
      <c r="B68" s="5"/>
      <c r="C68" s="2"/>
      <c r="D68" s="14"/>
      <c r="E68" s="7"/>
      <c r="F68" s="7"/>
      <c r="G68" s="7"/>
      <c r="H68" s="7"/>
      <c r="I68" s="11"/>
      <c r="J68" s="7"/>
      <c r="K68" s="11"/>
      <c r="L68" s="11"/>
      <c r="M68" s="7"/>
      <c r="N68" s="155"/>
    </row>
    <row r="69" spans="1:14" x14ac:dyDescent="0.25">
      <c r="A69" s="4"/>
      <c r="B69" s="5"/>
      <c r="C69" s="2"/>
      <c r="D69" s="14"/>
      <c r="E69" s="7"/>
      <c r="F69" s="7"/>
      <c r="G69" s="7"/>
      <c r="H69" s="7"/>
      <c r="I69" s="11"/>
      <c r="J69" s="7"/>
      <c r="K69" s="11"/>
      <c r="L69" s="11"/>
      <c r="M69" s="7"/>
      <c r="N69" s="155"/>
    </row>
    <row r="70" spans="1:14" x14ac:dyDescent="0.25">
      <c r="A70" s="4"/>
      <c r="B70" s="5"/>
      <c r="C70" s="2"/>
      <c r="D70" s="1"/>
      <c r="E70" s="7"/>
      <c r="F70" s="7"/>
      <c r="G70" s="7"/>
      <c r="H70" s="7"/>
      <c r="I70" s="11"/>
      <c r="J70" s="7"/>
      <c r="K70" s="11"/>
      <c r="L70" s="11"/>
      <c r="M70" s="7"/>
      <c r="N70" s="155"/>
    </row>
    <row r="71" spans="1:14" x14ac:dyDescent="0.25">
      <c r="A71" s="4"/>
      <c r="B71" s="5"/>
      <c r="C71" s="2"/>
      <c r="D71" s="14"/>
      <c r="E71" s="7"/>
      <c r="F71" s="7"/>
      <c r="G71" s="7"/>
      <c r="H71" s="7"/>
      <c r="I71" s="11"/>
      <c r="J71" s="7"/>
      <c r="K71" s="11"/>
      <c r="L71" s="11"/>
      <c r="M71" s="7"/>
      <c r="N71" s="155"/>
    </row>
    <row r="72" spans="1:14" x14ac:dyDescent="0.25">
      <c r="A72" s="188" t="s">
        <v>0</v>
      </c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</row>
    <row r="73" spans="1:14" s="4" customFormat="1" ht="15.75" thickBot="1" x14ac:dyDescent="0.3">
      <c r="A73" s="175" t="str">
        <f>A4</f>
        <v>NOMINA DEL 01 DE FEBRERO DE 2022 AL 15  DE FEBRERO  DE 2022</v>
      </c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</row>
    <row r="74" spans="1:14" ht="15" customHeight="1" x14ac:dyDescent="0.25">
      <c r="A74" s="178" t="s">
        <v>1</v>
      </c>
      <c r="B74" s="180" t="s">
        <v>2</v>
      </c>
      <c r="C74" s="178" t="s">
        <v>3</v>
      </c>
      <c r="D74" s="182"/>
      <c r="E74" s="182" t="s">
        <v>7</v>
      </c>
      <c r="F74" s="182" t="s">
        <v>8</v>
      </c>
      <c r="G74" s="182" t="s">
        <v>9</v>
      </c>
      <c r="H74" s="178" t="s">
        <v>100</v>
      </c>
      <c r="I74" s="184" t="s">
        <v>106</v>
      </c>
      <c r="J74" s="178" t="s">
        <v>102</v>
      </c>
      <c r="K74" s="184" t="s">
        <v>103</v>
      </c>
      <c r="L74" s="184" t="s">
        <v>104</v>
      </c>
      <c r="M74" s="178" t="s">
        <v>105</v>
      </c>
      <c r="N74" s="186" t="s">
        <v>6</v>
      </c>
    </row>
    <row r="75" spans="1:14" x14ac:dyDescent="0.25">
      <c r="A75" s="189"/>
      <c r="B75" s="190"/>
      <c r="C75" s="189"/>
      <c r="D75" s="191"/>
      <c r="E75" s="191"/>
      <c r="F75" s="191"/>
      <c r="G75" s="191"/>
      <c r="H75" s="189"/>
      <c r="I75" s="192"/>
      <c r="J75" s="189"/>
      <c r="K75" s="192"/>
      <c r="L75" s="192"/>
      <c r="M75" s="189"/>
      <c r="N75" s="193"/>
    </row>
    <row r="76" spans="1:14" ht="15.75" thickBot="1" x14ac:dyDescent="0.3">
      <c r="A76" s="189"/>
      <c r="B76" s="190"/>
      <c r="C76" s="189"/>
      <c r="D76" s="191"/>
      <c r="E76" s="191"/>
      <c r="F76" s="191"/>
      <c r="G76" s="191"/>
      <c r="H76" s="189"/>
      <c r="I76" s="192"/>
      <c r="J76" s="189"/>
      <c r="K76" s="192"/>
      <c r="L76" s="192"/>
      <c r="M76" s="189"/>
      <c r="N76" s="193"/>
    </row>
    <row r="77" spans="1:14" ht="35.1" customHeight="1" x14ac:dyDescent="0.25">
      <c r="A77" s="36">
        <v>324</v>
      </c>
      <c r="B77" s="73" t="s">
        <v>56</v>
      </c>
      <c r="C77" s="79" t="s">
        <v>57</v>
      </c>
      <c r="D77" s="30"/>
      <c r="E77" s="31">
        <v>2593.0500000000002</v>
      </c>
      <c r="F77" s="31">
        <v>0</v>
      </c>
      <c r="G77" s="31">
        <v>151.71</v>
      </c>
      <c r="H77" s="31">
        <v>-160.30000000000001</v>
      </c>
      <c r="I77" s="31">
        <v>0.04</v>
      </c>
      <c r="J77" s="31">
        <f>F77+G77+H77+I77</f>
        <v>-8.5500000000000043</v>
      </c>
      <c r="K77" s="31">
        <f>E77-J77</f>
        <v>2601.6000000000004</v>
      </c>
      <c r="L77" s="31">
        <v>0</v>
      </c>
      <c r="M77" s="31">
        <f t="shared" ref="M77:M82" si="15">+K77-L77</f>
        <v>2601.6000000000004</v>
      </c>
      <c r="N77" s="156"/>
    </row>
    <row r="78" spans="1:14" ht="30" customHeight="1" x14ac:dyDescent="0.25">
      <c r="A78" s="38">
        <v>356</v>
      </c>
      <c r="B78" s="74" t="s">
        <v>21</v>
      </c>
      <c r="C78" s="78" t="s">
        <v>22</v>
      </c>
      <c r="D78" s="17"/>
      <c r="E78" s="16">
        <v>5289</v>
      </c>
      <c r="F78" s="16">
        <v>151.54</v>
      </c>
      <c r="G78" s="16">
        <v>468.16</v>
      </c>
      <c r="H78" s="16">
        <v>0</v>
      </c>
      <c r="I78" s="16">
        <v>-0.1</v>
      </c>
      <c r="J78" s="33">
        <f t="shared" ref="J78:J82" si="16">F78+G78+H78+I78</f>
        <v>619.6</v>
      </c>
      <c r="K78" s="33">
        <f t="shared" ref="K78:K82" si="17">E78-J78</f>
        <v>4669.3999999999996</v>
      </c>
      <c r="L78" s="16">
        <f>K78*0.01</f>
        <v>46.693999999999996</v>
      </c>
      <c r="M78" s="16">
        <f t="shared" si="15"/>
        <v>4622.7059999999992</v>
      </c>
      <c r="N78" s="142"/>
    </row>
    <row r="79" spans="1:14" ht="30" customHeight="1" x14ac:dyDescent="0.25">
      <c r="A79" s="37">
        <v>37</v>
      </c>
      <c r="B79" s="75" t="s">
        <v>48</v>
      </c>
      <c r="C79" s="40" t="s">
        <v>49</v>
      </c>
      <c r="D79" s="28"/>
      <c r="E79" s="16">
        <v>5774.55</v>
      </c>
      <c r="F79" s="16">
        <v>167.04</v>
      </c>
      <c r="G79" s="16">
        <v>550.83000000000004</v>
      </c>
      <c r="H79" s="16">
        <v>0</v>
      </c>
      <c r="I79" s="16">
        <v>0.08</v>
      </c>
      <c r="J79" s="33">
        <f t="shared" si="16"/>
        <v>717.95</v>
      </c>
      <c r="K79" s="169">
        <f t="shared" si="17"/>
        <v>5056.6000000000004</v>
      </c>
      <c r="L79" s="16">
        <f t="shared" ref="L79:L82" si="18">K79*0.01</f>
        <v>50.566000000000003</v>
      </c>
      <c r="M79" s="20">
        <f t="shared" si="15"/>
        <v>5006.0340000000006</v>
      </c>
      <c r="N79" s="154"/>
    </row>
    <row r="80" spans="1:14" ht="30" customHeight="1" x14ac:dyDescent="0.25">
      <c r="A80" s="37">
        <v>43</v>
      </c>
      <c r="B80" s="75" t="s">
        <v>35</v>
      </c>
      <c r="C80" s="40" t="s">
        <v>34</v>
      </c>
      <c r="D80" s="17"/>
      <c r="E80" s="16">
        <v>7214.7</v>
      </c>
      <c r="F80" s="16">
        <v>213.04</v>
      </c>
      <c r="G80" s="16">
        <v>829.96</v>
      </c>
      <c r="H80" s="16">
        <v>0</v>
      </c>
      <c r="I80" s="16">
        <v>0.1</v>
      </c>
      <c r="J80" s="33">
        <f t="shared" si="16"/>
        <v>1043.0999999999999</v>
      </c>
      <c r="K80" s="169">
        <f t="shared" si="17"/>
        <v>6171.6</v>
      </c>
      <c r="L80" s="16">
        <f t="shared" si="18"/>
        <v>61.716000000000008</v>
      </c>
      <c r="M80" s="20">
        <f t="shared" si="15"/>
        <v>6109.884</v>
      </c>
      <c r="N80" s="157"/>
    </row>
    <row r="81" spans="1:16" ht="26.1" customHeight="1" x14ac:dyDescent="0.25">
      <c r="A81" s="38">
        <v>320</v>
      </c>
      <c r="B81" s="74" t="s">
        <v>101</v>
      </c>
      <c r="C81" s="84" t="s">
        <v>25</v>
      </c>
      <c r="D81" s="18"/>
      <c r="E81" s="16">
        <v>7313.1</v>
      </c>
      <c r="F81" s="20">
        <v>216.18</v>
      </c>
      <c r="G81" s="21">
        <v>850.98</v>
      </c>
      <c r="H81" s="21">
        <v>0</v>
      </c>
      <c r="I81" s="90">
        <v>-0.06</v>
      </c>
      <c r="J81" s="33">
        <f t="shared" si="16"/>
        <v>1067.1000000000001</v>
      </c>
      <c r="K81" s="169">
        <f t="shared" si="17"/>
        <v>6246</v>
      </c>
      <c r="L81" s="16">
        <f t="shared" si="18"/>
        <v>62.46</v>
      </c>
      <c r="M81" s="16">
        <f t="shared" si="15"/>
        <v>6183.54</v>
      </c>
      <c r="N81" s="142"/>
      <c r="P81" s="103"/>
    </row>
    <row r="82" spans="1:16" ht="33.75" customHeight="1" thickBot="1" x14ac:dyDescent="0.3">
      <c r="A82" s="42">
        <v>82</v>
      </c>
      <c r="B82" s="86" t="s">
        <v>109</v>
      </c>
      <c r="C82" s="80" t="s">
        <v>110</v>
      </c>
      <c r="D82" s="77"/>
      <c r="E82" s="34">
        <v>5494.95</v>
      </c>
      <c r="F82" s="34">
        <v>158.13</v>
      </c>
      <c r="G82" s="34">
        <v>501.11</v>
      </c>
      <c r="H82" s="34">
        <v>0</v>
      </c>
      <c r="I82" s="34">
        <v>-0.09</v>
      </c>
      <c r="J82" s="34">
        <f t="shared" si="16"/>
        <v>659.15</v>
      </c>
      <c r="K82" s="34">
        <f t="shared" si="17"/>
        <v>4835.8</v>
      </c>
      <c r="L82" s="24">
        <f t="shared" si="18"/>
        <v>48.358000000000004</v>
      </c>
      <c r="M82" s="34">
        <f t="shared" si="15"/>
        <v>4787.442</v>
      </c>
      <c r="N82" s="151"/>
    </row>
    <row r="83" spans="1:16" ht="30.75" customHeight="1" thickBot="1" x14ac:dyDescent="0.3">
      <c r="A83" s="4"/>
      <c r="B83" s="4"/>
      <c r="C83" s="4"/>
      <c r="D83" s="4"/>
      <c r="E83" s="112">
        <f t="shared" ref="E83:M83" si="19">SUM(E77:E82)</f>
        <v>33679.35</v>
      </c>
      <c r="F83" s="119">
        <f t="shared" ref="F83:J83" si="20">SUM(F77:F82)</f>
        <v>905.93</v>
      </c>
      <c r="G83" s="119">
        <f t="shared" si="20"/>
        <v>3352.7500000000005</v>
      </c>
      <c r="H83" s="119">
        <f t="shared" si="20"/>
        <v>-160.30000000000001</v>
      </c>
      <c r="I83" s="119">
        <f t="shared" si="20"/>
        <v>-0.03</v>
      </c>
      <c r="J83" s="119">
        <f t="shared" si="20"/>
        <v>4098.3499999999995</v>
      </c>
      <c r="K83" s="119">
        <f t="shared" ref="K83" si="21">SUM(K77:K82)</f>
        <v>29581</v>
      </c>
      <c r="L83" s="113">
        <f t="shared" si="19"/>
        <v>269.79399999999998</v>
      </c>
      <c r="M83" s="114">
        <f t="shared" si="19"/>
        <v>29311.206000000002</v>
      </c>
      <c r="N83" s="155"/>
    </row>
    <row r="84" spans="1:16" ht="15.75" customHeight="1" x14ac:dyDescent="0.25">
      <c r="A84" s="4"/>
      <c r="B84" s="4"/>
      <c r="C84" s="4"/>
      <c r="D84" s="4"/>
      <c r="E84" s="110"/>
      <c r="F84" s="110"/>
      <c r="G84" s="110"/>
      <c r="H84" s="110"/>
      <c r="I84" s="111"/>
      <c r="J84" s="110"/>
      <c r="K84" s="111"/>
      <c r="L84" s="111"/>
      <c r="M84" s="110"/>
      <c r="N84" s="155"/>
    </row>
    <row r="85" spans="1:16" ht="15.75" customHeight="1" x14ac:dyDescent="0.25">
      <c r="A85" s="4"/>
      <c r="B85" s="4"/>
      <c r="C85" s="4"/>
      <c r="D85" s="4"/>
      <c r="E85" s="110"/>
      <c r="F85" s="110"/>
      <c r="G85" s="110"/>
      <c r="H85" s="110"/>
      <c r="I85" s="111"/>
      <c r="J85" s="110"/>
      <c r="K85" s="111"/>
      <c r="L85" s="111"/>
      <c r="M85" s="110"/>
      <c r="N85" s="155"/>
    </row>
    <row r="86" spans="1:16" ht="15.75" customHeight="1" x14ac:dyDescent="0.25">
      <c r="A86" s="4"/>
      <c r="B86" s="4"/>
      <c r="C86" s="4"/>
      <c r="D86" s="4"/>
      <c r="E86" s="110"/>
      <c r="F86" s="110"/>
      <c r="G86" s="110"/>
      <c r="H86" s="110"/>
      <c r="I86" s="111"/>
      <c r="J86" s="110"/>
      <c r="K86" s="111"/>
      <c r="L86" s="111"/>
      <c r="M86" s="110"/>
      <c r="N86" s="155"/>
    </row>
    <row r="87" spans="1:16" ht="15.75" customHeight="1" x14ac:dyDescent="0.25">
      <c r="A87" s="4"/>
      <c r="B87" s="4"/>
      <c r="C87" s="4"/>
      <c r="D87" s="4"/>
      <c r="E87" s="110"/>
      <c r="F87" s="110"/>
      <c r="G87" s="110"/>
      <c r="H87" s="110"/>
      <c r="I87" s="111"/>
      <c r="J87" s="110"/>
      <c r="K87" s="111"/>
      <c r="L87" s="111"/>
      <c r="M87" s="110"/>
      <c r="N87" s="155"/>
    </row>
    <row r="88" spans="1:16" ht="15.75" customHeight="1" x14ac:dyDescent="0.25">
      <c r="A88" s="4"/>
      <c r="B88" s="4"/>
      <c r="C88" s="4"/>
      <c r="D88" s="4"/>
      <c r="E88" s="110"/>
      <c r="F88" s="110"/>
      <c r="G88" s="110"/>
      <c r="H88" s="110"/>
      <c r="I88" s="111"/>
      <c r="J88" s="110"/>
      <c r="K88" s="111"/>
      <c r="L88" s="111"/>
      <c r="M88" s="110"/>
      <c r="N88" s="155"/>
    </row>
    <row r="89" spans="1:16" ht="15.75" customHeight="1" x14ac:dyDescent="0.25">
      <c r="A89" s="4"/>
      <c r="B89" s="4"/>
      <c r="C89" s="4"/>
      <c r="D89" s="4"/>
      <c r="E89" s="110"/>
      <c r="F89" s="110"/>
      <c r="G89" s="110"/>
      <c r="H89" s="110"/>
      <c r="I89" s="111"/>
      <c r="J89" s="110"/>
      <c r="K89" s="111"/>
      <c r="L89" s="111"/>
      <c r="M89" s="110"/>
      <c r="N89" s="155"/>
    </row>
    <row r="90" spans="1:16" ht="15.75" customHeight="1" x14ac:dyDescent="0.25">
      <c r="A90" s="4"/>
      <c r="B90" s="4"/>
      <c r="C90" s="4"/>
      <c r="D90" s="4"/>
      <c r="E90" s="110"/>
      <c r="F90" s="110"/>
      <c r="G90" s="110"/>
      <c r="H90" s="110"/>
      <c r="I90" s="111"/>
      <c r="J90" s="110"/>
      <c r="K90" s="111"/>
      <c r="L90" s="111"/>
      <c r="M90" s="110"/>
      <c r="N90" s="155"/>
    </row>
    <row r="91" spans="1:16" ht="15.75" customHeight="1" x14ac:dyDescent="0.25">
      <c r="A91" s="4"/>
      <c r="B91" s="4"/>
      <c r="C91" s="4"/>
      <c r="D91" s="4"/>
      <c r="E91" s="110"/>
      <c r="F91" s="110"/>
      <c r="G91" s="110"/>
      <c r="H91" s="110"/>
      <c r="I91" s="111"/>
      <c r="J91" s="110"/>
      <c r="K91" s="111"/>
      <c r="L91" s="111"/>
      <c r="M91" s="110"/>
      <c r="N91" s="155"/>
    </row>
    <row r="92" spans="1:16" ht="15.75" customHeight="1" x14ac:dyDescent="0.25">
      <c r="A92" s="4"/>
      <c r="B92" s="4"/>
      <c r="C92" s="4"/>
      <c r="D92" s="4"/>
      <c r="E92" s="110"/>
      <c r="F92" s="110"/>
      <c r="G92" s="110"/>
      <c r="H92" s="110"/>
      <c r="I92" s="111"/>
      <c r="J92" s="110"/>
      <c r="K92" s="111"/>
      <c r="L92" s="111"/>
      <c r="M92" s="110"/>
      <c r="N92" s="155"/>
    </row>
    <row r="93" spans="1:16" ht="15.75" customHeight="1" x14ac:dyDescent="0.25">
      <c r="A93" s="4"/>
      <c r="B93" s="4"/>
      <c r="C93" s="4"/>
      <c r="D93" s="4"/>
      <c r="E93" s="110"/>
      <c r="F93" s="110"/>
      <c r="G93" s="110"/>
      <c r="H93" s="110"/>
      <c r="I93" s="111"/>
      <c r="J93" s="110"/>
      <c r="K93" s="111"/>
      <c r="L93" s="111"/>
      <c r="M93" s="110"/>
      <c r="N93" s="155"/>
    </row>
    <row r="94" spans="1:16" ht="15.75" customHeight="1" x14ac:dyDescent="0.25">
      <c r="A94" s="4"/>
      <c r="B94" s="4"/>
      <c r="C94" s="4"/>
      <c r="D94" s="4"/>
      <c r="E94" s="110"/>
      <c r="F94" s="110"/>
      <c r="G94" s="110"/>
      <c r="H94" s="110"/>
      <c r="I94" s="111"/>
      <c r="J94" s="110"/>
      <c r="K94" s="111"/>
      <c r="L94" s="111"/>
      <c r="M94" s="110"/>
      <c r="N94" s="155"/>
    </row>
    <row r="95" spans="1:16" ht="15.75" customHeight="1" x14ac:dyDescent="0.25">
      <c r="A95" s="4"/>
      <c r="B95" s="4"/>
      <c r="C95" s="4"/>
      <c r="D95" s="4"/>
      <c r="E95" s="110"/>
      <c r="F95" s="110"/>
      <c r="G95" s="110"/>
      <c r="H95" s="110"/>
      <c r="I95" s="111"/>
      <c r="J95" s="110"/>
      <c r="K95" s="111"/>
      <c r="L95" s="111"/>
      <c r="M95" s="110"/>
      <c r="N95" s="155"/>
    </row>
    <row r="96" spans="1:16" ht="15.75" customHeight="1" x14ac:dyDescent="0.25">
      <c r="A96" s="4"/>
      <c r="B96" s="4"/>
      <c r="C96" s="4"/>
      <c r="D96" s="4"/>
      <c r="E96" s="110"/>
      <c r="F96" s="110"/>
      <c r="G96" s="110"/>
      <c r="H96" s="110"/>
      <c r="I96" s="111"/>
      <c r="J96" s="110"/>
      <c r="K96" s="111"/>
      <c r="L96" s="111"/>
      <c r="M96" s="110"/>
      <c r="N96" s="155"/>
    </row>
    <row r="97" spans="1:14" ht="15.75" customHeight="1" x14ac:dyDescent="0.25">
      <c r="A97" s="4"/>
      <c r="B97" s="4"/>
      <c r="C97" s="4"/>
      <c r="D97" s="4"/>
      <c r="E97" s="110"/>
      <c r="F97" s="110"/>
      <c r="G97" s="110"/>
      <c r="H97" s="110"/>
      <c r="I97" s="111"/>
      <c r="J97" s="110"/>
      <c r="K97" s="111"/>
      <c r="L97" s="111"/>
      <c r="M97" s="110"/>
      <c r="N97" s="155"/>
    </row>
    <row r="98" spans="1:14" x14ac:dyDescent="0.25">
      <c r="A98" s="4"/>
      <c r="B98" s="5"/>
      <c r="C98" s="2"/>
      <c r="D98" s="14"/>
      <c r="E98" s="7"/>
      <c r="F98" s="7"/>
      <c r="G98" s="7"/>
      <c r="H98" s="7"/>
      <c r="I98" s="11"/>
      <c r="J98" s="7"/>
      <c r="K98" s="11"/>
      <c r="L98" s="11"/>
      <c r="M98" s="7"/>
      <c r="N98" s="155"/>
    </row>
    <row r="99" spans="1:14" x14ac:dyDescent="0.25">
      <c r="A99" s="188" t="s">
        <v>0</v>
      </c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</row>
    <row r="100" spans="1:14" s="4" customFormat="1" ht="15.75" thickBot="1" x14ac:dyDescent="0.3">
      <c r="A100" s="175" t="str">
        <f>A73</f>
        <v>NOMINA DEL 01 DE FEBRERO DE 2022 AL 15  DE FEBRERO  DE 2022</v>
      </c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</row>
    <row r="101" spans="1:14" ht="15" customHeight="1" x14ac:dyDescent="0.25">
      <c r="A101" s="178" t="s">
        <v>1</v>
      </c>
      <c r="B101" s="180" t="s">
        <v>2</v>
      </c>
      <c r="C101" s="178" t="s">
        <v>3</v>
      </c>
      <c r="D101" s="182"/>
      <c r="E101" s="182" t="s">
        <v>7</v>
      </c>
      <c r="F101" s="182" t="s">
        <v>8</v>
      </c>
      <c r="G101" s="182" t="s">
        <v>9</v>
      </c>
      <c r="H101" s="178" t="s">
        <v>100</v>
      </c>
      <c r="I101" s="184" t="s">
        <v>106</v>
      </c>
      <c r="J101" s="178" t="s">
        <v>102</v>
      </c>
      <c r="K101" s="184" t="s">
        <v>103</v>
      </c>
      <c r="L101" s="184" t="s">
        <v>104</v>
      </c>
      <c r="M101" s="178" t="s">
        <v>105</v>
      </c>
      <c r="N101" s="186" t="s">
        <v>6</v>
      </c>
    </row>
    <row r="102" spans="1:14" x14ac:dyDescent="0.25">
      <c r="A102" s="189"/>
      <c r="B102" s="190"/>
      <c r="C102" s="189"/>
      <c r="D102" s="191"/>
      <c r="E102" s="191"/>
      <c r="F102" s="191"/>
      <c r="G102" s="191"/>
      <c r="H102" s="189"/>
      <c r="I102" s="192"/>
      <c r="J102" s="189"/>
      <c r="K102" s="192"/>
      <c r="L102" s="192"/>
      <c r="M102" s="189"/>
      <c r="N102" s="193"/>
    </row>
    <row r="103" spans="1:14" ht="15.75" thickBot="1" x14ac:dyDescent="0.3">
      <c r="A103" s="189"/>
      <c r="B103" s="190"/>
      <c r="C103" s="189"/>
      <c r="D103" s="191"/>
      <c r="E103" s="191"/>
      <c r="F103" s="191"/>
      <c r="G103" s="191"/>
      <c r="H103" s="189"/>
      <c r="I103" s="192"/>
      <c r="J103" s="189"/>
      <c r="K103" s="192"/>
      <c r="L103" s="192"/>
      <c r="M103" s="189"/>
      <c r="N103" s="193"/>
    </row>
    <row r="104" spans="1:14" s="13" customFormat="1" ht="35.1" customHeight="1" x14ac:dyDescent="0.25">
      <c r="A104" s="50">
        <v>377</v>
      </c>
      <c r="B104" s="65" t="s">
        <v>31</v>
      </c>
      <c r="C104" s="115" t="s">
        <v>137</v>
      </c>
      <c r="D104" s="15"/>
      <c r="E104" s="31">
        <v>6180</v>
      </c>
      <c r="F104" s="31">
        <v>179.99</v>
      </c>
      <c r="G104" s="31">
        <v>623.49</v>
      </c>
      <c r="H104" s="31">
        <v>0</v>
      </c>
      <c r="I104" s="31">
        <v>0.12</v>
      </c>
      <c r="J104" s="31">
        <f>F104+G104+H104+I104</f>
        <v>803.6</v>
      </c>
      <c r="K104" s="31">
        <f>E104-J104</f>
        <v>5376.4</v>
      </c>
      <c r="L104" s="31">
        <v>0</v>
      </c>
      <c r="M104" s="31">
        <f>+K104-L104</f>
        <v>5376.4</v>
      </c>
      <c r="N104" s="156"/>
    </row>
    <row r="105" spans="1:14" s="13" customFormat="1" ht="35.1" customHeight="1" x14ac:dyDescent="0.25">
      <c r="A105" s="38">
        <v>103</v>
      </c>
      <c r="B105" s="58" t="s">
        <v>30</v>
      </c>
      <c r="C105" s="56" t="s">
        <v>135</v>
      </c>
      <c r="D105" s="17"/>
      <c r="E105" s="33">
        <v>7828.05</v>
      </c>
      <c r="F105" s="33">
        <v>232.63</v>
      </c>
      <c r="G105" s="33">
        <v>960.97</v>
      </c>
      <c r="H105" s="33">
        <v>0</v>
      </c>
      <c r="I105" s="33">
        <v>-0.15</v>
      </c>
      <c r="J105" s="33">
        <f t="shared" ref="J105:J110" si="22">F105+G105+H105+I105</f>
        <v>1193.4499999999998</v>
      </c>
      <c r="K105" s="169">
        <f t="shared" ref="K105:K110" si="23">E105-J105</f>
        <v>6634.6</v>
      </c>
      <c r="L105" s="33">
        <v>0</v>
      </c>
      <c r="M105" s="33">
        <f t="shared" ref="M105" si="24">+K105-L105</f>
        <v>6634.6</v>
      </c>
      <c r="N105" s="142"/>
    </row>
    <row r="106" spans="1:14" ht="33" customHeight="1" x14ac:dyDescent="0.25">
      <c r="A106" s="38">
        <v>437</v>
      </c>
      <c r="B106" s="74" t="s">
        <v>119</v>
      </c>
      <c r="C106" s="84" t="s">
        <v>120</v>
      </c>
      <c r="D106" s="18"/>
      <c r="E106" s="16">
        <v>2593.0500000000002</v>
      </c>
      <c r="F106" s="20">
        <v>0</v>
      </c>
      <c r="G106" s="21">
        <v>151.71</v>
      </c>
      <c r="H106" s="21">
        <v>-160.30000000000001</v>
      </c>
      <c r="I106" s="90">
        <v>0.04</v>
      </c>
      <c r="J106" s="33">
        <f t="shared" si="22"/>
        <v>-8.5500000000000043</v>
      </c>
      <c r="K106" s="169">
        <f t="shared" si="23"/>
        <v>2601.6000000000004</v>
      </c>
      <c r="L106" s="16">
        <v>0</v>
      </c>
      <c r="M106" s="33">
        <f t="shared" ref="M106:M110" si="25">+K106-L106</f>
        <v>2601.6000000000004</v>
      </c>
      <c r="N106" s="142"/>
    </row>
    <row r="107" spans="1:14" ht="35.1" customHeight="1" x14ac:dyDescent="0.25">
      <c r="A107" s="37">
        <v>436</v>
      </c>
      <c r="B107" s="75" t="s">
        <v>117</v>
      </c>
      <c r="C107" s="78" t="s">
        <v>118</v>
      </c>
      <c r="D107" s="32"/>
      <c r="E107" s="33">
        <v>3182.7</v>
      </c>
      <c r="F107" s="33">
        <v>86.97</v>
      </c>
      <c r="G107" s="33">
        <v>85.99</v>
      </c>
      <c r="H107" s="33">
        <v>0</v>
      </c>
      <c r="I107" s="33">
        <v>0.14000000000000001</v>
      </c>
      <c r="J107" s="33">
        <f t="shared" si="22"/>
        <v>173.09999999999997</v>
      </c>
      <c r="K107" s="169">
        <f t="shared" si="23"/>
        <v>3009.6</v>
      </c>
      <c r="L107" s="16">
        <v>0</v>
      </c>
      <c r="M107" s="33">
        <f t="shared" si="25"/>
        <v>3009.6</v>
      </c>
      <c r="N107" s="143"/>
    </row>
    <row r="108" spans="1:14" ht="33" customHeight="1" x14ac:dyDescent="0.25">
      <c r="A108" s="38">
        <v>23</v>
      </c>
      <c r="B108" s="74" t="s">
        <v>132</v>
      </c>
      <c r="C108" s="84" t="s">
        <v>133</v>
      </c>
      <c r="D108" s="18"/>
      <c r="E108" s="16">
        <v>3003.9</v>
      </c>
      <c r="F108" s="20">
        <v>82.08</v>
      </c>
      <c r="G108" s="21">
        <v>46.26</v>
      </c>
      <c r="H108" s="21">
        <v>0</v>
      </c>
      <c r="I108" s="90">
        <v>-0.04</v>
      </c>
      <c r="J108" s="33">
        <f t="shared" si="22"/>
        <v>128.30000000000001</v>
      </c>
      <c r="K108" s="169">
        <f t="shared" si="23"/>
        <v>2875.6</v>
      </c>
      <c r="L108" s="16">
        <v>0</v>
      </c>
      <c r="M108" s="33">
        <f t="shared" si="25"/>
        <v>2875.6</v>
      </c>
      <c r="N108" s="142"/>
    </row>
    <row r="109" spans="1:14" s="13" customFormat="1" ht="35.1" customHeight="1" x14ac:dyDescent="0.25">
      <c r="A109" s="38">
        <v>66</v>
      </c>
      <c r="B109" s="75" t="s">
        <v>52</v>
      </c>
      <c r="C109" s="78" t="s">
        <v>53</v>
      </c>
      <c r="D109" s="32"/>
      <c r="E109" s="33">
        <v>2369.25</v>
      </c>
      <c r="F109" s="33">
        <v>0</v>
      </c>
      <c r="G109" s="33">
        <v>137.38999999999999</v>
      </c>
      <c r="H109" s="33">
        <v>0</v>
      </c>
      <c r="I109" s="33">
        <v>0.06</v>
      </c>
      <c r="J109" s="169">
        <f t="shared" si="22"/>
        <v>137.44999999999999</v>
      </c>
      <c r="K109" s="169">
        <f t="shared" si="23"/>
        <v>2231.8000000000002</v>
      </c>
      <c r="L109" s="33">
        <v>0</v>
      </c>
      <c r="M109" s="33">
        <f t="shared" si="25"/>
        <v>2231.8000000000002</v>
      </c>
      <c r="N109" s="150"/>
    </row>
    <row r="110" spans="1:14" s="13" customFormat="1" ht="35.1" customHeight="1" thickBot="1" x14ac:dyDescent="0.3">
      <c r="A110" s="39">
        <v>419</v>
      </c>
      <c r="B110" s="86" t="s">
        <v>54</v>
      </c>
      <c r="C110" s="80" t="s">
        <v>55</v>
      </c>
      <c r="D110" s="77"/>
      <c r="E110" s="34">
        <v>9003.9</v>
      </c>
      <c r="F110" s="34">
        <v>270.17</v>
      </c>
      <c r="G110" s="34">
        <v>1212.1300000000001</v>
      </c>
      <c r="H110" s="34">
        <v>0</v>
      </c>
      <c r="I110" s="34">
        <v>0</v>
      </c>
      <c r="J110" s="170">
        <f t="shared" si="22"/>
        <v>1482.3000000000002</v>
      </c>
      <c r="K110" s="170">
        <f t="shared" si="23"/>
        <v>7521.5999999999995</v>
      </c>
      <c r="L110" s="34">
        <v>0</v>
      </c>
      <c r="M110" s="34">
        <f t="shared" si="25"/>
        <v>7521.5999999999995</v>
      </c>
      <c r="N110" s="158"/>
    </row>
    <row r="111" spans="1:14" ht="30.75" customHeight="1" thickBot="1" x14ac:dyDescent="0.3">
      <c r="A111" s="4"/>
      <c r="B111" s="4"/>
      <c r="C111" s="4"/>
      <c r="D111" s="4"/>
      <c r="E111" s="112">
        <f t="shared" ref="E111:M111" si="26">SUM(E104:E110)</f>
        <v>34160.85</v>
      </c>
      <c r="F111" s="119">
        <f t="shared" si="26"/>
        <v>851.84000000000015</v>
      </c>
      <c r="G111" s="119">
        <f t="shared" si="26"/>
        <v>3217.94</v>
      </c>
      <c r="H111" s="119">
        <f t="shared" si="26"/>
        <v>-160.30000000000001</v>
      </c>
      <c r="I111" s="119">
        <f t="shared" si="26"/>
        <v>0.17</v>
      </c>
      <c r="J111" s="119">
        <f t="shared" si="26"/>
        <v>3909.65</v>
      </c>
      <c r="K111" s="119">
        <f t="shared" si="26"/>
        <v>30251.199999999997</v>
      </c>
      <c r="L111" s="113">
        <f t="shared" si="26"/>
        <v>0</v>
      </c>
      <c r="M111" s="114">
        <f t="shared" si="26"/>
        <v>30251.199999999997</v>
      </c>
      <c r="N111" s="155"/>
    </row>
    <row r="112" spans="1:14" ht="15.75" customHeight="1" x14ac:dyDescent="0.25">
      <c r="A112" s="4"/>
      <c r="B112" s="4"/>
      <c r="C112" s="4"/>
      <c r="D112" s="4"/>
      <c r="E112" s="110"/>
      <c r="F112" s="110"/>
      <c r="G112" s="110"/>
      <c r="H112" s="110"/>
      <c r="I112" s="111"/>
      <c r="J112" s="110"/>
      <c r="K112" s="111"/>
      <c r="L112" s="111"/>
      <c r="M112" s="110"/>
      <c r="N112" s="155"/>
    </row>
    <row r="113" spans="1:14" ht="15.75" customHeight="1" x14ac:dyDescent="0.25">
      <c r="A113" s="4"/>
      <c r="B113" s="4"/>
      <c r="C113" s="4"/>
      <c r="D113" s="4"/>
      <c r="E113" s="110"/>
      <c r="F113" s="110"/>
      <c r="G113" s="110"/>
      <c r="H113" s="110"/>
      <c r="I113" s="111"/>
      <c r="J113" s="110"/>
      <c r="K113" s="111"/>
      <c r="L113" s="111"/>
      <c r="M113" s="110"/>
      <c r="N113" s="155"/>
    </row>
    <row r="114" spans="1:14" ht="15.75" customHeight="1" x14ac:dyDescent="0.25">
      <c r="A114" s="4"/>
      <c r="B114" s="4"/>
      <c r="C114" s="4"/>
      <c r="D114" s="4"/>
      <c r="E114" s="110"/>
      <c r="F114" s="110"/>
      <c r="G114" s="110"/>
      <c r="H114" s="110"/>
      <c r="I114" s="111"/>
      <c r="J114" s="110"/>
      <c r="K114" s="111"/>
      <c r="L114" s="111"/>
      <c r="M114" s="110"/>
      <c r="N114" s="155"/>
    </row>
    <row r="115" spans="1:14" ht="15.75" customHeight="1" x14ac:dyDescent="0.25">
      <c r="A115" s="4"/>
      <c r="B115" s="4"/>
      <c r="C115" s="4"/>
      <c r="D115" s="4"/>
      <c r="E115" s="110"/>
      <c r="F115" s="110"/>
      <c r="G115" s="110"/>
      <c r="H115" s="110"/>
      <c r="I115" s="111"/>
      <c r="J115" s="110"/>
      <c r="K115" s="111"/>
      <c r="L115" s="111"/>
      <c r="M115" s="110"/>
      <c r="N115" s="155"/>
    </row>
    <row r="116" spans="1:14" ht="15.75" customHeight="1" x14ac:dyDescent="0.25">
      <c r="A116" s="4"/>
      <c r="B116" s="4"/>
      <c r="C116" s="4"/>
      <c r="D116" s="4"/>
      <c r="E116" s="110"/>
      <c r="F116" s="110"/>
      <c r="G116" s="110"/>
      <c r="H116" s="110"/>
      <c r="I116" s="111"/>
      <c r="J116" s="110"/>
      <c r="K116" s="111"/>
      <c r="L116" s="111"/>
      <c r="M116" s="110"/>
      <c r="N116" s="155"/>
    </row>
    <row r="117" spans="1:14" ht="15.75" customHeight="1" x14ac:dyDescent="0.25">
      <c r="A117" s="4"/>
      <c r="B117" s="4"/>
      <c r="C117" s="4"/>
      <c r="D117" s="4"/>
      <c r="E117" s="110"/>
      <c r="F117" s="110"/>
      <c r="G117" s="110"/>
      <c r="H117" s="110"/>
      <c r="I117" s="111"/>
      <c r="J117" s="110"/>
      <c r="K117" s="111"/>
      <c r="L117" s="111"/>
      <c r="M117" s="110"/>
      <c r="N117" s="155"/>
    </row>
    <row r="118" spans="1:14" ht="15.75" customHeight="1" x14ac:dyDescent="0.25">
      <c r="A118" s="4"/>
      <c r="B118" s="4"/>
      <c r="C118" s="4"/>
      <c r="D118" s="4"/>
      <c r="E118" s="110"/>
      <c r="F118" s="110"/>
      <c r="G118" s="110"/>
      <c r="H118" s="110"/>
      <c r="I118" s="111"/>
      <c r="J118" s="110"/>
      <c r="K118" s="111"/>
      <c r="L118" s="111"/>
      <c r="M118" s="110"/>
      <c r="N118" s="155"/>
    </row>
    <row r="119" spans="1:14" ht="15.75" customHeight="1" x14ac:dyDescent="0.25">
      <c r="A119" s="4"/>
      <c r="B119" s="4"/>
      <c r="C119" s="4"/>
      <c r="D119" s="4"/>
      <c r="E119" s="110"/>
      <c r="F119" s="110"/>
      <c r="G119" s="110"/>
      <c r="H119" s="110"/>
      <c r="I119" s="111"/>
      <c r="J119" s="110"/>
      <c r="K119" s="111"/>
      <c r="L119" s="111"/>
      <c r="M119" s="110"/>
      <c r="N119" s="155"/>
    </row>
    <row r="120" spans="1:14" ht="15.75" customHeight="1" x14ac:dyDescent="0.25">
      <c r="A120" s="4"/>
      <c r="B120" s="4"/>
      <c r="C120" s="4"/>
      <c r="D120" s="4"/>
      <c r="E120" s="110"/>
      <c r="F120" s="110"/>
      <c r="G120" s="110"/>
      <c r="H120" s="110"/>
      <c r="I120" s="111"/>
      <c r="J120" s="110"/>
      <c r="K120" s="111"/>
      <c r="L120" s="111"/>
      <c r="M120" s="110"/>
      <c r="N120" s="155"/>
    </row>
    <row r="121" spans="1:14" ht="15.75" customHeight="1" x14ac:dyDescent="0.25">
      <c r="A121" s="4"/>
      <c r="B121" s="4"/>
      <c r="C121" s="4"/>
      <c r="D121" s="4"/>
      <c r="E121" s="110"/>
      <c r="F121" s="110"/>
      <c r="G121" s="110"/>
      <c r="H121" s="110" t="s">
        <v>136</v>
      </c>
      <c r="I121" s="111"/>
      <c r="J121" s="110"/>
      <c r="K121" s="111"/>
      <c r="L121" s="111"/>
      <c r="M121" s="110"/>
      <c r="N121" s="155"/>
    </row>
    <row r="122" spans="1:14" ht="15.75" customHeight="1" x14ac:dyDescent="0.25">
      <c r="A122" s="4"/>
      <c r="B122" s="4"/>
      <c r="C122" s="4"/>
      <c r="D122" s="4"/>
      <c r="E122" s="110"/>
      <c r="F122" s="110"/>
      <c r="G122" s="110"/>
      <c r="H122" s="110"/>
      <c r="I122" s="111"/>
      <c r="J122" s="110"/>
      <c r="K122" s="111"/>
      <c r="L122" s="111"/>
      <c r="M122" s="110"/>
      <c r="N122" s="155"/>
    </row>
    <row r="123" spans="1:14" ht="14.25" customHeight="1" x14ac:dyDescent="0.25">
      <c r="A123" s="4"/>
      <c r="B123" s="4"/>
      <c r="C123" s="4"/>
      <c r="D123" s="4"/>
      <c r="E123" s="110"/>
      <c r="F123" s="110"/>
      <c r="G123" s="110"/>
      <c r="H123" s="110"/>
      <c r="I123" s="111"/>
      <c r="J123" s="110"/>
      <c r="K123" s="111"/>
      <c r="L123" s="111"/>
      <c r="M123" s="110"/>
      <c r="N123" s="155"/>
    </row>
    <row r="124" spans="1:14" ht="18" customHeight="1" x14ac:dyDescent="0.25">
      <c r="A124" s="188" t="s">
        <v>0</v>
      </c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</row>
    <row r="125" spans="1:14" s="4" customFormat="1" ht="12.75" customHeight="1" thickBot="1" x14ac:dyDescent="0.3">
      <c r="A125" s="175" t="str">
        <f>A4</f>
        <v>NOMINA DEL 01 DE FEBRERO DE 2022 AL 15  DE FEBRERO  DE 2022</v>
      </c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</row>
    <row r="126" spans="1:14" ht="39.75" customHeight="1" thickBot="1" x14ac:dyDescent="0.3">
      <c r="A126" s="137" t="s">
        <v>1</v>
      </c>
      <c r="B126" s="136" t="s">
        <v>2</v>
      </c>
      <c r="C126" s="137" t="s">
        <v>3</v>
      </c>
      <c r="D126" s="138"/>
      <c r="E126" s="138" t="s">
        <v>7</v>
      </c>
      <c r="F126" s="138" t="s">
        <v>8</v>
      </c>
      <c r="G126" s="138" t="s">
        <v>9</v>
      </c>
      <c r="H126" s="137" t="s">
        <v>100</v>
      </c>
      <c r="I126" s="139" t="s">
        <v>106</v>
      </c>
      <c r="J126" s="137" t="s">
        <v>102</v>
      </c>
      <c r="K126" s="139" t="s">
        <v>103</v>
      </c>
      <c r="L126" s="139" t="s">
        <v>104</v>
      </c>
      <c r="M126" s="137" t="s">
        <v>105</v>
      </c>
      <c r="N126" s="159" t="s">
        <v>6</v>
      </c>
    </row>
    <row r="127" spans="1:14" ht="24.95" customHeight="1" x14ac:dyDescent="0.25">
      <c r="A127" s="36">
        <v>59</v>
      </c>
      <c r="B127" s="85" t="s">
        <v>60</v>
      </c>
      <c r="C127" s="79" t="s">
        <v>61</v>
      </c>
      <c r="D127" s="15"/>
      <c r="E127" s="22">
        <v>5349.9</v>
      </c>
      <c r="F127" s="22">
        <v>153.49</v>
      </c>
      <c r="G127" s="22">
        <v>477.9</v>
      </c>
      <c r="H127" s="22">
        <v>0</v>
      </c>
      <c r="I127" s="22">
        <v>-0.09</v>
      </c>
      <c r="J127" s="31">
        <f>F127+G127+H127+I127</f>
        <v>631.29999999999995</v>
      </c>
      <c r="K127" s="22">
        <f>E127-J127</f>
        <v>4718.5999999999995</v>
      </c>
      <c r="L127" s="22">
        <f>K127*0.01</f>
        <v>47.185999999999993</v>
      </c>
      <c r="M127" s="22">
        <f>+K127-L127</f>
        <v>4671.4139999999998</v>
      </c>
      <c r="N127" s="160"/>
    </row>
    <row r="128" spans="1:14" ht="24.95" customHeight="1" x14ac:dyDescent="0.25">
      <c r="A128" s="37">
        <v>262</v>
      </c>
      <c r="B128" s="75" t="s">
        <v>62</v>
      </c>
      <c r="C128" s="78" t="s">
        <v>63</v>
      </c>
      <c r="D128" s="17"/>
      <c r="E128" s="16">
        <v>4186.3500000000004</v>
      </c>
      <c r="F128" s="16">
        <v>116.35</v>
      </c>
      <c r="G128" s="16">
        <v>320.29000000000002</v>
      </c>
      <c r="H128" s="16">
        <v>0</v>
      </c>
      <c r="I128" s="16">
        <v>-0.09</v>
      </c>
      <c r="J128" s="33">
        <f t="shared" ref="J128:J141" si="27">F128+G128+H128+I128</f>
        <v>436.55</v>
      </c>
      <c r="K128" s="100">
        <f t="shared" ref="K128:K141" si="28">E128-J128</f>
        <v>3749.8</v>
      </c>
      <c r="L128" s="16">
        <f>K128*0.01</f>
        <v>37.498000000000005</v>
      </c>
      <c r="M128" s="16">
        <f>+K128-L128</f>
        <v>3712.3020000000001</v>
      </c>
      <c r="N128" s="142"/>
    </row>
    <row r="129" spans="1:14" ht="24.95" customHeight="1" x14ac:dyDescent="0.25">
      <c r="A129" s="37">
        <v>45</v>
      </c>
      <c r="B129" s="75" t="s">
        <v>64</v>
      </c>
      <c r="C129" s="78" t="s">
        <v>65</v>
      </c>
      <c r="D129" s="17"/>
      <c r="E129" s="16">
        <v>3632.4</v>
      </c>
      <c r="F129" s="16">
        <v>99.26</v>
      </c>
      <c r="G129" s="16">
        <v>152.65</v>
      </c>
      <c r="H129" s="16">
        <v>0</v>
      </c>
      <c r="I129" s="16">
        <v>-0.11</v>
      </c>
      <c r="J129" s="33">
        <f t="shared" si="27"/>
        <v>251.8</v>
      </c>
      <c r="K129" s="100">
        <f t="shared" si="28"/>
        <v>3380.6</v>
      </c>
      <c r="L129" s="16">
        <f t="shared" ref="L129:L135" si="29">K129*0.01</f>
        <v>33.805999999999997</v>
      </c>
      <c r="M129" s="16">
        <f>+K129-L129</f>
        <v>3346.7939999999999</v>
      </c>
      <c r="N129" s="142"/>
    </row>
    <row r="130" spans="1:14" ht="24.95" customHeight="1" x14ac:dyDescent="0.25">
      <c r="A130" s="37">
        <v>62</v>
      </c>
      <c r="B130" s="75" t="s">
        <v>66</v>
      </c>
      <c r="C130" s="78" t="s">
        <v>65</v>
      </c>
      <c r="D130" s="17"/>
      <c r="E130" s="16">
        <v>3796.5</v>
      </c>
      <c r="F130" s="16">
        <v>103.89</v>
      </c>
      <c r="G130" s="16">
        <v>277.87</v>
      </c>
      <c r="H130" s="16">
        <v>0</v>
      </c>
      <c r="I130" s="16">
        <v>0.14000000000000001</v>
      </c>
      <c r="J130" s="33">
        <f t="shared" si="27"/>
        <v>381.9</v>
      </c>
      <c r="K130" s="100">
        <f t="shared" si="28"/>
        <v>3414.6</v>
      </c>
      <c r="L130" s="16">
        <f t="shared" si="29"/>
        <v>34.146000000000001</v>
      </c>
      <c r="M130" s="16">
        <f>+K130-L130</f>
        <v>3380.4539999999997</v>
      </c>
      <c r="N130" s="150"/>
    </row>
    <row r="131" spans="1:14" ht="24.95" customHeight="1" x14ac:dyDescent="0.25">
      <c r="A131" s="37">
        <v>47</v>
      </c>
      <c r="B131" s="75" t="s">
        <v>67</v>
      </c>
      <c r="C131" s="78" t="s">
        <v>65</v>
      </c>
      <c r="D131" s="17"/>
      <c r="E131" s="16">
        <v>2302.4699999999998</v>
      </c>
      <c r="F131" s="16">
        <v>63.11</v>
      </c>
      <c r="G131" s="16">
        <v>-41.67</v>
      </c>
      <c r="H131" s="16">
        <v>0</v>
      </c>
      <c r="I131" s="16">
        <v>0.03</v>
      </c>
      <c r="J131" s="33">
        <f t="shared" si="27"/>
        <v>21.47</v>
      </c>
      <c r="K131" s="100">
        <f t="shared" si="28"/>
        <v>2281</v>
      </c>
      <c r="L131" s="16">
        <f t="shared" si="29"/>
        <v>22.81</v>
      </c>
      <c r="M131" s="16">
        <f>+K131-L131</f>
        <v>2258.19</v>
      </c>
      <c r="N131" s="150"/>
    </row>
    <row r="132" spans="1:14" ht="24.95" customHeight="1" x14ac:dyDescent="0.25">
      <c r="A132" s="37">
        <v>49</v>
      </c>
      <c r="B132" s="75" t="s">
        <v>68</v>
      </c>
      <c r="C132" s="78" t="s">
        <v>65</v>
      </c>
      <c r="D132" s="17"/>
      <c r="E132" s="16">
        <v>3838.35</v>
      </c>
      <c r="F132" s="16">
        <v>105.23</v>
      </c>
      <c r="G132" s="16">
        <v>282.43</v>
      </c>
      <c r="H132" s="16">
        <v>0</v>
      </c>
      <c r="I132" s="16">
        <v>-0.11</v>
      </c>
      <c r="J132" s="33">
        <f t="shared" si="27"/>
        <v>387.55</v>
      </c>
      <c r="K132" s="100">
        <f t="shared" si="28"/>
        <v>3450.7999999999997</v>
      </c>
      <c r="L132" s="16">
        <f t="shared" si="29"/>
        <v>34.507999999999996</v>
      </c>
      <c r="M132" s="16">
        <f t="shared" ref="M132:M138" si="30">+K132-L132</f>
        <v>3416.2919999999999</v>
      </c>
      <c r="N132" s="150"/>
    </row>
    <row r="133" spans="1:14" ht="24.95" customHeight="1" x14ac:dyDescent="0.25">
      <c r="A133" s="37">
        <v>55</v>
      </c>
      <c r="B133" s="75" t="s">
        <v>69</v>
      </c>
      <c r="C133" s="78" t="s">
        <v>65</v>
      </c>
      <c r="D133" s="17"/>
      <c r="E133" s="16">
        <v>3838.35</v>
      </c>
      <c r="F133" s="16">
        <v>105.23</v>
      </c>
      <c r="G133" s="16">
        <v>282.43</v>
      </c>
      <c r="H133" s="16">
        <v>0</v>
      </c>
      <c r="I133" s="16">
        <v>0.09</v>
      </c>
      <c r="J133" s="33">
        <f t="shared" si="27"/>
        <v>387.75</v>
      </c>
      <c r="K133" s="100">
        <f t="shared" si="28"/>
        <v>3450.6</v>
      </c>
      <c r="L133" s="16">
        <f t="shared" si="29"/>
        <v>34.506</v>
      </c>
      <c r="M133" s="16">
        <f t="shared" si="30"/>
        <v>3416.0940000000001</v>
      </c>
      <c r="N133" s="150"/>
    </row>
    <row r="134" spans="1:14" ht="30" customHeight="1" x14ac:dyDescent="0.25">
      <c r="A134" s="37">
        <v>290</v>
      </c>
      <c r="B134" s="75" t="s">
        <v>40</v>
      </c>
      <c r="C134" s="40" t="s">
        <v>41</v>
      </c>
      <c r="D134" s="28"/>
      <c r="E134" s="16">
        <v>4037.55</v>
      </c>
      <c r="F134" s="16">
        <v>111.58</v>
      </c>
      <c r="G134" s="16">
        <v>304.10000000000002</v>
      </c>
      <c r="H134" s="16">
        <v>0</v>
      </c>
      <c r="I134" s="16">
        <v>7.0000000000000007E-2</v>
      </c>
      <c r="J134" s="33">
        <f t="shared" si="27"/>
        <v>415.75</v>
      </c>
      <c r="K134" s="100">
        <f t="shared" si="28"/>
        <v>3621.8</v>
      </c>
      <c r="L134" s="16">
        <f t="shared" si="29"/>
        <v>36.218000000000004</v>
      </c>
      <c r="M134" s="20">
        <f>+K134-L134</f>
        <v>3585.5820000000003</v>
      </c>
      <c r="N134" s="154"/>
    </row>
    <row r="135" spans="1:14" ht="25.5" customHeight="1" x14ac:dyDescent="0.25">
      <c r="A135" s="37">
        <v>100</v>
      </c>
      <c r="B135" s="75" t="s">
        <v>70</v>
      </c>
      <c r="C135" s="78" t="s">
        <v>71</v>
      </c>
      <c r="D135" s="17"/>
      <c r="E135" s="16">
        <v>3838.35</v>
      </c>
      <c r="F135" s="16">
        <v>105.23</v>
      </c>
      <c r="G135" s="16">
        <v>282.43</v>
      </c>
      <c r="H135" s="16">
        <v>0</v>
      </c>
      <c r="I135" s="16">
        <v>-0.11</v>
      </c>
      <c r="J135" s="33">
        <f t="shared" si="27"/>
        <v>387.55</v>
      </c>
      <c r="K135" s="100">
        <f t="shared" si="28"/>
        <v>3450.7999999999997</v>
      </c>
      <c r="L135" s="16">
        <f t="shared" si="29"/>
        <v>34.507999999999996</v>
      </c>
      <c r="M135" s="16">
        <f t="shared" si="30"/>
        <v>3416.2919999999999</v>
      </c>
      <c r="N135" s="44"/>
    </row>
    <row r="136" spans="1:14" s="13" customFormat="1" ht="24.95" customHeight="1" x14ac:dyDescent="0.25">
      <c r="A136" s="38">
        <v>56</v>
      </c>
      <c r="B136" s="75" t="s">
        <v>108</v>
      </c>
      <c r="C136" s="78" t="s">
        <v>65</v>
      </c>
      <c r="D136" s="17"/>
      <c r="E136" s="16">
        <v>3778.2</v>
      </c>
      <c r="F136" s="16">
        <v>103.36</v>
      </c>
      <c r="G136" s="16">
        <v>275.88</v>
      </c>
      <c r="H136" s="16">
        <v>0</v>
      </c>
      <c r="I136" s="16">
        <v>-0.04</v>
      </c>
      <c r="J136" s="33">
        <f t="shared" si="27"/>
        <v>379.2</v>
      </c>
      <c r="K136" s="100">
        <f t="shared" si="28"/>
        <v>3399</v>
      </c>
      <c r="L136" s="16">
        <v>0</v>
      </c>
      <c r="M136" s="16">
        <f t="shared" si="30"/>
        <v>3399</v>
      </c>
      <c r="N136" s="150"/>
    </row>
    <row r="137" spans="1:14" ht="24.95" customHeight="1" x14ac:dyDescent="0.25">
      <c r="A137" s="37">
        <v>381</v>
      </c>
      <c r="B137" s="75" t="s">
        <v>72</v>
      </c>
      <c r="C137" s="78" t="s">
        <v>65</v>
      </c>
      <c r="D137" s="17"/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33">
        <f t="shared" si="27"/>
        <v>0</v>
      </c>
      <c r="K137" s="100">
        <f t="shared" si="28"/>
        <v>0</v>
      </c>
      <c r="L137" s="16">
        <f>K137*0.01</f>
        <v>0</v>
      </c>
      <c r="M137" s="16">
        <f t="shared" si="30"/>
        <v>0</v>
      </c>
      <c r="N137" s="101" t="s">
        <v>142</v>
      </c>
    </row>
    <row r="138" spans="1:14" ht="24.95" customHeight="1" x14ac:dyDescent="0.25">
      <c r="A138" s="37">
        <v>48</v>
      </c>
      <c r="B138" s="75" t="s">
        <v>73</v>
      </c>
      <c r="C138" s="78" t="s">
        <v>65</v>
      </c>
      <c r="D138" s="17"/>
      <c r="E138" s="16">
        <v>3862.8</v>
      </c>
      <c r="F138" s="16">
        <v>106.02</v>
      </c>
      <c r="G138" s="16">
        <v>285.08999999999997</v>
      </c>
      <c r="H138" s="16">
        <v>0</v>
      </c>
      <c r="I138" s="16">
        <v>0.09</v>
      </c>
      <c r="J138" s="33">
        <f t="shared" si="27"/>
        <v>391.19999999999993</v>
      </c>
      <c r="K138" s="100">
        <f t="shared" si="28"/>
        <v>3471.6000000000004</v>
      </c>
      <c r="L138" s="16">
        <f t="shared" ref="L138:L140" si="31">K138*0.01</f>
        <v>34.716000000000001</v>
      </c>
      <c r="M138" s="16">
        <f t="shared" si="30"/>
        <v>3436.8840000000005</v>
      </c>
      <c r="N138" s="150"/>
    </row>
    <row r="139" spans="1:14" ht="23.25" customHeight="1" x14ac:dyDescent="0.25">
      <c r="A139" s="37">
        <v>429</v>
      </c>
      <c r="B139" s="75" t="s">
        <v>80</v>
      </c>
      <c r="C139" s="78" t="s">
        <v>65</v>
      </c>
      <c r="D139" s="17"/>
      <c r="E139" s="16">
        <v>4104.75</v>
      </c>
      <c r="F139" s="16">
        <v>113.74</v>
      </c>
      <c r="G139" s="16">
        <v>311.41000000000003</v>
      </c>
      <c r="H139" s="16">
        <v>0</v>
      </c>
      <c r="I139" s="16">
        <v>0</v>
      </c>
      <c r="J139" s="33">
        <f t="shared" si="27"/>
        <v>425.15000000000003</v>
      </c>
      <c r="K139" s="100">
        <f t="shared" si="28"/>
        <v>3679.6</v>
      </c>
      <c r="L139" s="16">
        <f t="shared" si="31"/>
        <v>36.795999999999999</v>
      </c>
      <c r="M139" s="16">
        <f>+K139-L139</f>
        <v>3642.8040000000001</v>
      </c>
      <c r="N139" s="150"/>
    </row>
    <row r="140" spans="1:14" ht="30" customHeight="1" x14ac:dyDescent="0.25">
      <c r="A140" s="37">
        <v>40</v>
      </c>
      <c r="B140" s="58" t="s">
        <v>33</v>
      </c>
      <c r="C140" s="29" t="s">
        <v>32</v>
      </c>
      <c r="D140" s="17"/>
      <c r="E140" s="16">
        <v>5484.3</v>
      </c>
      <c r="F140" s="16">
        <v>157.79</v>
      </c>
      <c r="G140" s="16">
        <v>499.41</v>
      </c>
      <c r="H140" s="16">
        <v>0</v>
      </c>
      <c r="I140" s="16">
        <v>-0.1</v>
      </c>
      <c r="J140" s="33">
        <f t="shared" si="27"/>
        <v>657.1</v>
      </c>
      <c r="K140" s="100">
        <f t="shared" si="28"/>
        <v>4827.2</v>
      </c>
      <c r="L140" s="16">
        <f t="shared" si="31"/>
        <v>48.271999999999998</v>
      </c>
      <c r="M140" s="20">
        <f t="shared" ref="M140" si="32">+K140-L140</f>
        <v>4778.9279999999999</v>
      </c>
      <c r="N140" s="157"/>
    </row>
    <row r="141" spans="1:14" ht="28.5" customHeight="1" thickBot="1" x14ac:dyDescent="0.3">
      <c r="A141" s="42">
        <v>395</v>
      </c>
      <c r="B141" s="86" t="s">
        <v>81</v>
      </c>
      <c r="C141" s="80" t="s">
        <v>82</v>
      </c>
      <c r="D141" s="23"/>
      <c r="E141" s="24">
        <v>5463.75</v>
      </c>
      <c r="F141" s="24">
        <v>157.13</v>
      </c>
      <c r="G141" s="24">
        <v>496.12</v>
      </c>
      <c r="H141" s="24">
        <v>0</v>
      </c>
      <c r="I141" s="24">
        <v>0.1</v>
      </c>
      <c r="J141" s="34">
        <f t="shared" si="27"/>
        <v>653.35</v>
      </c>
      <c r="K141" s="24">
        <f t="shared" si="28"/>
        <v>4810.3999999999996</v>
      </c>
      <c r="L141" s="24">
        <v>0</v>
      </c>
      <c r="M141" s="24">
        <f>+K141-L141</f>
        <v>4810.3999999999996</v>
      </c>
      <c r="N141" s="161"/>
    </row>
    <row r="142" spans="1:14" ht="21" customHeight="1" thickBot="1" x14ac:dyDescent="0.3">
      <c r="A142" s="2"/>
      <c r="B142" s="5"/>
      <c r="C142" s="6"/>
      <c r="D142" s="116" t="s">
        <v>5</v>
      </c>
      <c r="E142" s="117">
        <f t="shared" ref="E142:M142" si="33">SUM(E127:E141)</f>
        <v>57514.020000000004</v>
      </c>
      <c r="F142" s="117">
        <f t="shared" ref="F142" si="34">SUM(F127:F141)</f>
        <v>1601.4099999999999</v>
      </c>
      <c r="G142" s="117">
        <f t="shared" ref="G142" si="35">SUM(G127:G141)</f>
        <v>4206.34</v>
      </c>
      <c r="H142" s="117">
        <f t="shared" ref="H142" si="36">SUM(H127:H141)</f>
        <v>0</v>
      </c>
      <c r="I142" s="117">
        <f t="shared" ref="I142" si="37">SUM(I127:I141)</f>
        <v>-0.13</v>
      </c>
      <c r="J142" s="117">
        <f t="shared" si="33"/>
        <v>5807.62</v>
      </c>
      <c r="K142" s="117">
        <f t="shared" si="33"/>
        <v>51706.399999999987</v>
      </c>
      <c r="L142" s="117">
        <f t="shared" si="33"/>
        <v>434.96999999999997</v>
      </c>
      <c r="M142" s="118">
        <f t="shared" si="33"/>
        <v>51271.43</v>
      </c>
      <c r="N142" s="148"/>
    </row>
    <row r="143" spans="1:14" x14ac:dyDescent="0.25">
      <c r="A143" s="2"/>
      <c r="B143" s="5"/>
      <c r="C143" s="6"/>
      <c r="D143" s="104"/>
      <c r="E143" s="11"/>
      <c r="F143" s="11"/>
      <c r="G143" s="11"/>
      <c r="H143" s="11"/>
      <c r="I143" s="11"/>
      <c r="J143" s="11"/>
      <c r="K143" s="11"/>
      <c r="L143" s="11"/>
      <c r="M143" s="11"/>
      <c r="N143" s="148"/>
    </row>
    <row r="144" spans="1:14" x14ac:dyDescent="0.25">
      <c r="A144" s="2"/>
      <c r="B144" s="5"/>
      <c r="C144" s="6"/>
      <c r="D144" s="106"/>
      <c r="E144" s="11"/>
      <c r="F144" s="11"/>
      <c r="G144" s="11"/>
      <c r="H144" s="11"/>
      <c r="I144" s="11"/>
      <c r="J144" s="11"/>
      <c r="K144" s="11"/>
      <c r="L144" s="11"/>
      <c r="M144" s="11"/>
      <c r="N144" s="148"/>
    </row>
    <row r="145" spans="1:14" x14ac:dyDescent="0.25">
      <c r="A145" s="2"/>
      <c r="B145" s="5"/>
      <c r="C145" s="6"/>
      <c r="D145" s="106"/>
      <c r="E145" s="11"/>
      <c r="F145" s="11"/>
      <c r="G145" s="11"/>
      <c r="H145" s="11"/>
      <c r="I145" s="11"/>
      <c r="J145" s="11"/>
      <c r="K145" s="11"/>
      <c r="L145" s="11"/>
      <c r="M145" s="11"/>
      <c r="N145" s="148"/>
    </row>
    <row r="146" spans="1:14" x14ac:dyDescent="0.25">
      <c r="A146" s="2"/>
      <c r="B146" s="5"/>
      <c r="C146" s="6"/>
      <c r="D146" s="106"/>
      <c r="E146" s="11"/>
      <c r="F146" s="11"/>
      <c r="G146" s="11"/>
      <c r="H146" s="11"/>
      <c r="I146" s="11"/>
      <c r="J146" s="11"/>
      <c r="K146" s="11"/>
      <c r="L146" s="11"/>
      <c r="M146" s="11"/>
      <c r="N146" s="148"/>
    </row>
    <row r="147" spans="1:14" x14ac:dyDescent="0.25">
      <c r="A147" s="175" t="s">
        <v>0</v>
      </c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</row>
    <row r="148" spans="1:14" ht="15.75" thickBot="1" x14ac:dyDescent="0.3">
      <c r="A148" s="175" t="str">
        <f>A4</f>
        <v>NOMINA DEL 01 DE FEBRERO DE 2022 AL 15  DE FEBRERO  DE 2022</v>
      </c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</row>
    <row r="149" spans="1:14" ht="15" customHeight="1" x14ac:dyDescent="0.25">
      <c r="A149" s="178" t="s">
        <v>1</v>
      </c>
      <c r="B149" s="180" t="s">
        <v>2</v>
      </c>
      <c r="C149" s="178" t="s">
        <v>3</v>
      </c>
      <c r="D149" s="182"/>
      <c r="E149" s="182" t="s">
        <v>7</v>
      </c>
      <c r="F149" s="182" t="s">
        <v>8</v>
      </c>
      <c r="G149" s="182" t="s">
        <v>9</v>
      </c>
      <c r="H149" s="178" t="s">
        <v>100</v>
      </c>
      <c r="I149" s="184" t="s">
        <v>106</v>
      </c>
      <c r="J149" s="178" t="s">
        <v>102</v>
      </c>
      <c r="K149" s="184" t="s">
        <v>103</v>
      </c>
      <c r="L149" s="184" t="s">
        <v>104</v>
      </c>
      <c r="M149" s="178" t="s">
        <v>105</v>
      </c>
      <c r="N149" s="186" t="s">
        <v>6</v>
      </c>
    </row>
    <row r="150" spans="1:14" x14ac:dyDescent="0.25">
      <c r="A150" s="189"/>
      <c r="B150" s="190"/>
      <c r="C150" s="189"/>
      <c r="D150" s="191"/>
      <c r="E150" s="191"/>
      <c r="F150" s="191"/>
      <c r="G150" s="191"/>
      <c r="H150" s="189"/>
      <c r="I150" s="192"/>
      <c r="J150" s="189"/>
      <c r="K150" s="192"/>
      <c r="L150" s="192"/>
      <c r="M150" s="189"/>
      <c r="N150" s="193"/>
    </row>
    <row r="151" spans="1:14" ht="15.75" thickBot="1" x14ac:dyDescent="0.3">
      <c r="A151" s="189"/>
      <c r="B151" s="190"/>
      <c r="C151" s="189"/>
      <c r="D151" s="191"/>
      <c r="E151" s="191"/>
      <c r="F151" s="191"/>
      <c r="G151" s="191"/>
      <c r="H151" s="189"/>
      <c r="I151" s="192"/>
      <c r="J151" s="189"/>
      <c r="K151" s="192"/>
      <c r="L151" s="192"/>
      <c r="M151" s="189"/>
      <c r="N151" s="193"/>
    </row>
    <row r="152" spans="1:14" s="98" customFormat="1" ht="30" customHeight="1" x14ac:dyDescent="0.25">
      <c r="A152" s="92">
        <v>102</v>
      </c>
      <c r="B152" s="93" t="s">
        <v>85</v>
      </c>
      <c r="C152" s="94" t="s">
        <v>75</v>
      </c>
      <c r="D152" s="95"/>
      <c r="E152" s="96">
        <v>4062.3</v>
      </c>
      <c r="F152" s="96">
        <v>112.39</v>
      </c>
      <c r="G152" s="96">
        <v>306.79000000000002</v>
      </c>
      <c r="H152" s="96">
        <v>0</v>
      </c>
      <c r="I152" s="96">
        <v>0.12</v>
      </c>
      <c r="J152" s="97">
        <f>F152+G152+H152+I152</f>
        <v>419.3</v>
      </c>
      <c r="K152" s="96">
        <f>E152-J152</f>
        <v>3643</v>
      </c>
      <c r="L152" s="22">
        <f>K152*0.01</f>
        <v>36.43</v>
      </c>
      <c r="M152" s="96">
        <f t="shared" ref="M152:M163" si="38">+K152-L152</f>
        <v>3606.57</v>
      </c>
      <c r="N152" s="162"/>
    </row>
    <row r="153" spans="1:14" ht="30" customHeight="1" x14ac:dyDescent="0.25">
      <c r="A153" s="38">
        <v>411</v>
      </c>
      <c r="B153" s="58" t="s">
        <v>74</v>
      </c>
      <c r="C153" s="56" t="s">
        <v>75</v>
      </c>
      <c r="D153" s="17"/>
      <c r="E153" s="43">
        <v>3549.15</v>
      </c>
      <c r="F153" s="16">
        <v>96.98</v>
      </c>
      <c r="G153" s="16">
        <v>143.59</v>
      </c>
      <c r="H153" s="16">
        <v>0</v>
      </c>
      <c r="I153" s="16">
        <v>-0.02</v>
      </c>
      <c r="J153" s="128">
        <f>F153+G153+H153+I153</f>
        <v>240.54999999999998</v>
      </c>
      <c r="K153" s="43">
        <f>E153-J153</f>
        <v>3308.6</v>
      </c>
      <c r="L153" s="16">
        <f>K153*0.01</f>
        <v>33.085999999999999</v>
      </c>
      <c r="M153" s="16">
        <f t="shared" si="38"/>
        <v>3275.5140000000001</v>
      </c>
      <c r="N153" s="150"/>
    </row>
    <row r="154" spans="1:14" ht="30" customHeight="1" x14ac:dyDescent="0.25">
      <c r="A154" s="38">
        <v>393</v>
      </c>
      <c r="B154" s="58" t="s">
        <v>113</v>
      </c>
      <c r="C154" s="56" t="s">
        <v>75</v>
      </c>
      <c r="D154" s="17"/>
      <c r="E154" s="16">
        <v>3482.7</v>
      </c>
      <c r="F154" s="16">
        <v>95.17</v>
      </c>
      <c r="G154" s="16">
        <v>118.63</v>
      </c>
      <c r="H154" s="16">
        <v>0</v>
      </c>
      <c r="I154" s="16">
        <v>0.1</v>
      </c>
      <c r="J154" s="174">
        <f t="shared" ref="J154:J163" si="39">F154+G154+H154+I154</f>
        <v>213.9</v>
      </c>
      <c r="K154" s="173">
        <f t="shared" ref="K154:K163" si="40">E154-J154</f>
        <v>3268.7999999999997</v>
      </c>
      <c r="L154" s="16">
        <f t="shared" ref="L154:L157" si="41">K154*0.01</f>
        <v>32.687999999999995</v>
      </c>
      <c r="M154" s="16">
        <f t="shared" si="38"/>
        <v>3236.1119999999996</v>
      </c>
      <c r="N154" s="150"/>
    </row>
    <row r="155" spans="1:14" ht="30" customHeight="1" x14ac:dyDescent="0.25">
      <c r="A155" s="37">
        <v>52</v>
      </c>
      <c r="B155" s="58" t="s">
        <v>76</v>
      </c>
      <c r="C155" s="56" t="s">
        <v>77</v>
      </c>
      <c r="D155" s="17"/>
      <c r="E155" s="16">
        <v>4901.8500000000004</v>
      </c>
      <c r="F155" s="16">
        <v>139.19</v>
      </c>
      <c r="G155" s="16">
        <v>406.21</v>
      </c>
      <c r="H155" s="16">
        <v>0</v>
      </c>
      <c r="I155" s="16">
        <v>0.05</v>
      </c>
      <c r="J155" s="128">
        <f t="shared" si="39"/>
        <v>545.44999999999993</v>
      </c>
      <c r="K155" s="43">
        <f t="shared" si="40"/>
        <v>4356.4000000000005</v>
      </c>
      <c r="L155" s="16">
        <f t="shared" si="41"/>
        <v>43.564000000000007</v>
      </c>
      <c r="M155" s="16">
        <f t="shared" si="38"/>
        <v>4312.8360000000002</v>
      </c>
      <c r="N155" s="150"/>
    </row>
    <row r="156" spans="1:14" ht="30" customHeight="1" x14ac:dyDescent="0.25">
      <c r="A156" s="37">
        <v>451</v>
      </c>
      <c r="B156" s="58" t="s">
        <v>138</v>
      </c>
      <c r="C156" s="56" t="s">
        <v>75</v>
      </c>
      <c r="D156" s="17"/>
      <c r="E156" s="16">
        <v>3136.35</v>
      </c>
      <c r="F156" s="16">
        <v>85.71</v>
      </c>
      <c r="G156" s="16">
        <v>80.95</v>
      </c>
      <c r="H156" s="16">
        <v>0</v>
      </c>
      <c r="I156" s="16">
        <v>-0.11</v>
      </c>
      <c r="J156" s="174">
        <f t="shared" si="39"/>
        <v>166.54999999999998</v>
      </c>
      <c r="K156" s="173">
        <f t="shared" si="40"/>
        <v>2969.7999999999997</v>
      </c>
      <c r="L156" s="16">
        <f t="shared" si="41"/>
        <v>29.697999999999997</v>
      </c>
      <c r="M156" s="16">
        <f t="shared" si="38"/>
        <v>2940.1019999999999</v>
      </c>
      <c r="N156" s="150"/>
    </row>
    <row r="157" spans="1:14" ht="30" customHeight="1" x14ac:dyDescent="0.25">
      <c r="A157" s="37">
        <v>30</v>
      </c>
      <c r="B157" s="58" t="s">
        <v>86</v>
      </c>
      <c r="C157" s="56" t="s">
        <v>87</v>
      </c>
      <c r="D157" s="17"/>
      <c r="E157" s="16">
        <v>3438.9</v>
      </c>
      <c r="F157" s="16">
        <v>93.97</v>
      </c>
      <c r="G157" s="16">
        <v>113.86</v>
      </c>
      <c r="H157" s="16">
        <v>0</v>
      </c>
      <c r="I157" s="16">
        <v>7.0000000000000007E-2</v>
      </c>
      <c r="J157" s="174">
        <f t="shared" si="39"/>
        <v>207.89999999999998</v>
      </c>
      <c r="K157" s="173">
        <f t="shared" si="40"/>
        <v>3231</v>
      </c>
      <c r="L157" s="16">
        <f t="shared" si="41"/>
        <v>32.31</v>
      </c>
      <c r="M157" s="16">
        <f t="shared" si="38"/>
        <v>3198.69</v>
      </c>
      <c r="N157" s="154"/>
    </row>
    <row r="158" spans="1:14" s="13" customFormat="1" ht="30" customHeight="1" x14ac:dyDescent="0.25">
      <c r="A158" s="38">
        <v>413</v>
      </c>
      <c r="B158" s="58" t="s">
        <v>78</v>
      </c>
      <c r="C158" s="29" t="s">
        <v>79</v>
      </c>
      <c r="D158" s="17"/>
      <c r="E158" s="16">
        <v>2593.0500000000002</v>
      </c>
      <c r="F158" s="16">
        <v>0</v>
      </c>
      <c r="G158" s="16">
        <v>-160.30000000000001</v>
      </c>
      <c r="H158" s="16">
        <v>151.71</v>
      </c>
      <c r="I158" s="16">
        <v>0.04</v>
      </c>
      <c r="J158" s="128">
        <f t="shared" si="39"/>
        <v>-8.5500000000000043</v>
      </c>
      <c r="K158" s="43">
        <f t="shared" si="40"/>
        <v>2601.6000000000004</v>
      </c>
      <c r="L158" s="16">
        <v>0</v>
      </c>
      <c r="M158" s="16">
        <f t="shared" si="38"/>
        <v>2601.6000000000004</v>
      </c>
      <c r="N158" s="101"/>
    </row>
    <row r="159" spans="1:14" s="13" customFormat="1" ht="30" customHeight="1" x14ac:dyDescent="0.25">
      <c r="A159" s="38">
        <v>414</v>
      </c>
      <c r="B159" s="58" t="s">
        <v>83</v>
      </c>
      <c r="C159" s="29" t="s">
        <v>84</v>
      </c>
      <c r="D159" s="17"/>
      <c r="E159" s="16">
        <v>3549.15</v>
      </c>
      <c r="F159" s="16">
        <v>96.98</v>
      </c>
      <c r="G159" s="16">
        <v>143.59</v>
      </c>
      <c r="H159" s="16">
        <v>0</v>
      </c>
      <c r="I159" s="16">
        <v>-0.02</v>
      </c>
      <c r="J159" s="174">
        <f t="shared" si="39"/>
        <v>240.54999999999998</v>
      </c>
      <c r="K159" s="173">
        <f t="shared" si="40"/>
        <v>3308.6</v>
      </c>
      <c r="L159" s="16">
        <f>K159*0.01</f>
        <v>33.085999999999999</v>
      </c>
      <c r="M159" s="16">
        <f t="shared" si="38"/>
        <v>3275.5140000000001</v>
      </c>
      <c r="N159" s="150"/>
    </row>
    <row r="160" spans="1:14" ht="30" customHeight="1" x14ac:dyDescent="0.25">
      <c r="A160" s="37">
        <v>221</v>
      </c>
      <c r="B160" s="58" t="s">
        <v>50</v>
      </c>
      <c r="C160" s="56" t="s">
        <v>51</v>
      </c>
      <c r="D160" s="28"/>
      <c r="E160" s="16">
        <v>3256.5</v>
      </c>
      <c r="F160" s="16">
        <v>88.99</v>
      </c>
      <c r="G160" s="16">
        <v>219.12</v>
      </c>
      <c r="H160" s="16">
        <v>-125.1</v>
      </c>
      <c r="I160" s="16">
        <v>-0.11</v>
      </c>
      <c r="J160" s="128">
        <f t="shared" si="39"/>
        <v>182.9</v>
      </c>
      <c r="K160" s="43">
        <f t="shared" si="40"/>
        <v>3073.6</v>
      </c>
      <c r="L160" s="16">
        <f t="shared" ref="L160:L162" si="42">K160*0.01</f>
        <v>30.736000000000001</v>
      </c>
      <c r="M160" s="20">
        <f t="shared" si="38"/>
        <v>3042.864</v>
      </c>
      <c r="N160" s="154"/>
    </row>
    <row r="161" spans="1:14" ht="30" customHeight="1" x14ac:dyDescent="0.25">
      <c r="A161" s="38">
        <v>380</v>
      </c>
      <c r="B161" s="58" t="s">
        <v>28</v>
      </c>
      <c r="C161" s="40" t="s">
        <v>29</v>
      </c>
      <c r="D161" s="17"/>
      <c r="E161" s="16">
        <v>2952.9</v>
      </c>
      <c r="F161" s="16">
        <v>73.489999999999995</v>
      </c>
      <c r="G161" s="16">
        <v>40.71</v>
      </c>
      <c r="H161" s="16">
        <v>0</v>
      </c>
      <c r="I161" s="16">
        <v>-0.1</v>
      </c>
      <c r="J161" s="174">
        <f t="shared" si="39"/>
        <v>114.1</v>
      </c>
      <c r="K161" s="173">
        <f t="shared" si="40"/>
        <v>2838.8</v>
      </c>
      <c r="L161" s="16">
        <f t="shared" si="42"/>
        <v>28.388000000000002</v>
      </c>
      <c r="M161" s="20">
        <f>+K161-L161</f>
        <v>2810.4120000000003</v>
      </c>
      <c r="N161" s="150"/>
    </row>
    <row r="162" spans="1:14" ht="30" customHeight="1" x14ac:dyDescent="0.25">
      <c r="A162" s="38">
        <v>439</v>
      </c>
      <c r="B162" s="58" t="s">
        <v>121</v>
      </c>
      <c r="C162" s="56" t="s">
        <v>75</v>
      </c>
      <c r="D162" s="17"/>
      <c r="E162" s="16">
        <v>3136.35</v>
      </c>
      <c r="F162" s="16">
        <v>85.7</v>
      </c>
      <c r="G162" s="16">
        <v>80.95</v>
      </c>
      <c r="H162" s="16">
        <v>0</v>
      </c>
      <c r="I162" s="16">
        <v>0.1</v>
      </c>
      <c r="J162" s="128">
        <f t="shared" si="39"/>
        <v>166.75</v>
      </c>
      <c r="K162" s="43">
        <f t="shared" si="40"/>
        <v>2969.6</v>
      </c>
      <c r="L162" s="16">
        <f t="shared" si="42"/>
        <v>29.695999999999998</v>
      </c>
      <c r="M162" s="20">
        <f>+K162-L162</f>
        <v>2939.904</v>
      </c>
      <c r="N162" s="150"/>
    </row>
    <row r="163" spans="1:14" ht="30" customHeight="1" thickBot="1" x14ac:dyDescent="0.3">
      <c r="A163" s="42">
        <v>260</v>
      </c>
      <c r="B163" s="60" t="s">
        <v>26</v>
      </c>
      <c r="C163" s="66" t="s">
        <v>27</v>
      </c>
      <c r="D163" s="23"/>
      <c r="E163" s="25">
        <v>2968.2</v>
      </c>
      <c r="F163" s="25">
        <v>73.87</v>
      </c>
      <c r="G163" s="25">
        <v>42.38</v>
      </c>
      <c r="H163" s="24">
        <v>0</v>
      </c>
      <c r="I163" s="24">
        <v>-0.05</v>
      </c>
      <c r="J163" s="171">
        <f t="shared" si="39"/>
        <v>116.2</v>
      </c>
      <c r="K163" s="172">
        <f t="shared" si="40"/>
        <v>2852</v>
      </c>
      <c r="L163" s="24">
        <f>K163*0.01</f>
        <v>28.52</v>
      </c>
      <c r="M163" s="25">
        <f t="shared" si="38"/>
        <v>2823.48</v>
      </c>
      <c r="N163" s="161"/>
    </row>
    <row r="164" spans="1:14" ht="30.75" customHeight="1" thickBot="1" x14ac:dyDescent="0.3">
      <c r="A164" s="8"/>
      <c r="B164" s="5"/>
      <c r="C164" s="10"/>
      <c r="D164" s="87" t="s">
        <v>4</v>
      </c>
      <c r="E164" s="125">
        <f t="shared" ref="E164:M164" si="43">SUM(E152:E163)</f>
        <v>41027.4</v>
      </c>
      <c r="F164" s="126">
        <f t="shared" ref="F164:H164" si="44">SUM(F152:F163)</f>
        <v>1042.44</v>
      </c>
      <c r="G164" s="126">
        <f t="shared" si="44"/>
        <v>1536.4800000000002</v>
      </c>
      <c r="H164" s="126">
        <f t="shared" si="44"/>
        <v>26.610000000000014</v>
      </c>
      <c r="I164" s="113">
        <f t="shared" si="43"/>
        <v>7.0000000000000007E-2</v>
      </c>
      <c r="J164" s="113">
        <f t="shared" si="43"/>
        <v>2605.5999999999995</v>
      </c>
      <c r="K164" s="113">
        <f t="shared" si="43"/>
        <v>38421.799999999996</v>
      </c>
      <c r="L164" s="113">
        <f t="shared" si="43"/>
        <v>358.20199999999988</v>
      </c>
      <c r="M164" s="127">
        <f t="shared" si="43"/>
        <v>38063.598000000005</v>
      </c>
      <c r="N164" s="148"/>
    </row>
    <row r="165" spans="1:14" x14ac:dyDescent="0.25">
      <c r="A165" s="8"/>
      <c r="B165" s="5"/>
      <c r="C165" s="10"/>
      <c r="D165" s="45"/>
      <c r="E165" s="11"/>
      <c r="F165" s="11"/>
      <c r="G165" s="11"/>
      <c r="H165" s="11"/>
      <c r="I165" s="11"/>
      <c r="J165" s="11"/>
      <c r="K165" s="11"/>
      <c r="L165" s="11"/>
      <c r="M165" s="11"/>
      <c r="N165" s="148"/>
    </row>
    <row r="166" spans="1:14" x14ac:dyDescent="0.25">
      <c r="A166" s="8"/>
      <c r="B166" s="5"/>
      <c r="C166" s="10"/>
      <c r="D166" s="45"/>
      <c r="E166" s="11"/>
      <c r="F166" s="11"/>
      <c r="G166" s="11"/>
      <c r="H166" s="11"/>
      <c r="I166" s="11"/>
      <c r="J166" s="11"/>
      <c r="K166" s="11"/>
      <c r="L166" s="11"/>
      <c r="M166" s="11"/>
      <c r="N166" s="148"/>
    </row>
    <row r="167" spans="1:14" x14ac:dyDescent="0.25">
      <c r="A167" s="8"/>
      <c r="B167" s="5"/>
      <c r="C167" s="10"/>
      <c r="D167" s="45"/>
      <c r="E167" s="11"/>
      <c r="F167" s="11"/>
      <c r="G167" s="11"/>
      <c r="H167" s="11"/>
      <c r="I167" s="11"/>
      <c r="J167" s="11"/>
      <c r="K167" s="11"/>
      <c r="L167" s="11"/>
      <c r="M167" s="11"/>
      <c r="N167" s="148"/>
    </row>
    <row r="168" spans="1:14" x14ac:dyDescent="0.25">
      <c r="A168" s="8"/>
      <c r="B168" s="5"/>
      <c r="C168" s="10"/>
      <c r="D168" s="45"/>
      <c r="E168" s="11"/>
      <c r="F168" s="11"/>
      <c r="G168" s="11"/>
      <c r="H168" s="11"/>
      <c r="I168" s="11"/>
      <c r="J168" s="11"/>
      <c r="K168" s="11"/>
      <c r="L168" s="11"/>
      <c r="M168" s="11"/>
      <c r="N168" s="148"/>
    </row>
    <row r="169" spans="1:14" x14ac:dyDescent="0.25">
      <c r="A169" s="8"/>
      <c r="B169" s="5"/>
      <c r="C169" s="10"/>
      <c r="D169" s="45"/>
      <c r="E169" s="11"/>
      <c r="F169" s="11"/>
      <c r="G169" s="11"/>
      <c r="H169" s="11"/>
      <c r="I169" s="11"/>
      <c r="J169" s="11"/>
      <c r="K169" s="11"/>
      <c r="L169" s="11"/>
      <c r="M169" s="11"/>
      <c r="N169" s="148"/>
    </row>
    <row r="170" spans="1:14" x14ac:dyDescent="0.25">
      <c r="A170" s="8"/>
      <c r="B170" s="5"/>
      <c r="C170" s="12"/>
      <c r="D170" s="9"/>
      <c r="E170" s="9"/>
      <c r="F170" s="9"/>
      <c r="G170" s="9"/>
      <c r="H170" s="9"/>
      <c r="I170" s="89"/>
      <c r="J170" s="3"/>
      <c r="K170" s="3"/>
      <c r="L170" s="3"/>
      <c r="M170" s="3"/>
      <c r="N170" s="163"/>
    </row>
    <row r="171" spans="1:14" x14ac:dyDescent="0.25">
      <c r="A171" s="175" t="s">
        <v>0</v>
      </c>
      <c r="B171" s="175"/>
      <c r="C171" s="175"/>
      <c r="D171" s="175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</row>
    <row r="172" spans="1:14" ht="15.75" thickBot="1" x14ac:dyDescent="0.3">
      <c r="A172" s="175" t="str">
        <f>A4</f>
        <v>NOMINA DEL 01 DE FEBRERO DE 2022 AL 15  DE FEBRERO  DE 2022</v>
      </c>
      <c r="B172" s="175"/>
      <c r="C172" s="175"/>
      <c r="D172" s="175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</row>
    <row r="173" spans="1:14" ht="15" customHeight="1" x14ac:dyDescent="0.25">
      <c r="A173" s="178" t="s">
        <v>1</v>
      </c>
      <c r="B173" s="180" t="s">
        <v>2</v>
      </c>
      <c r="C173" s="178" t="s">
        <v>3</v>
      </c>
      <c r="D173" s="182"/>
      <c r="E173" s="182" t="s">
        <v>7</v>
      </c>
      <c r="F173" s="182" t="s">
        <v>8</v>
      </c>
      <c r="G173" s="182" t="s">
        <v>9</v>
      </c>
      <c r="H173" s="178" t="s">
        <v>100</v>
      </c>
      <c r="I173" s="184" t="s">
        <v>106</v>
      </c>
      <c r="J173" s="178" t="s">
        <v>102</v>
      </c>
      <c r="K173" s="184" t="s">
        <v>103</v>
      </c>
      <c r="L173" s="184" t="s">
        <v>104</v>
      </c>
      <c r="M173" s="178" t="s">
        <v>105</v>
      </c>
      <c r="N173" s="186" t="s">
        <v>6</v>
      </c>
    </row>
    <row r="174" spans="1:14" x14ac:dyDescent="0.25">
      <c r="A174" s="189"/>
      <c r="B174" s="190"/>
      <c r="C174" s="189"/>
      <c r="D174" s="191"/>
      <c r="E174" s="191"/>
      <c r="F174" s="191"/>
      <c r="G174" s="191"/>
      <c r="H174" s="189"/>
      <c r="I174" s="192"/>
      <c r="J174" s="189"/>
      <c r="K174" s="192"/>
      <c r="L174" s="192"/>
      <c r="M174" s="189"/>
      <c r="N174" s="193"/>
    </row>
    <row r="175" spans="1:14" ht="15.75" thickBot="1" x14ac:dyDescent="0.3">
      <c r="A175" s="189"/>
      <c r="B175" s="190"/>
      <c r="C175" s="189"/>
      <c r="D175" s="191"/>
      <c r="E175" s="191"/>
      <c r="F175" s="191"/>
      <c r="G175" s="191"/>
      <c r="H175" s="189"/>
      <c r="I175" s="192"/>
      <c r="J175" s="189"/>
      <c r="K175" s="192"/>
      <c r="L175" s="192"/>
      <c r="M175" s="189"/>
      <c r="N175" s="193"/>
    </row>
    <row r="176" spans="1:14" ht="30" customHeight="1" x14ac:dyDescent="0.25">
      <c r="A176" s="36">
        <v>71</v>
      </c>
      <c r="B176" s="65" t="s">
        <v>116</v>
      </c>
      <c r="C176" s="63" t="s">
        <v>88</v>
      </c>
      <c r="D176" s="35"/>
      <c r="E176" s="22">
        <v>8549.7000000000007</v>
      </c>
      <c r="F176" s="22">
        <v>255.34</v>
      </c>
      <c r="G176" s="22">
        <v>1115.1099999999999</v>
      </c>
      <c r="H176" s="22">
        <v>0</v>
      </c>
      <c r="I176" s="22">
        <v>0.05</v>
      </c>
      <c r="J176" s="31">
        <f>F176+G176+H176+I176</f>
        <v>1370.4999999999998</v>
      </c>
      <c r="K176" s="22">
        <f>E176-J176</f>
        <v>7179.2000000000007</v>
      </c>
      <c r="L176" s="22">
        <v>0</v>
      </c>
      <c r="M176" s="22">
        <f t="shared" ref="M176:M181" si="45">+K176-L176</f>
        <v>7179.2000000000007</v>
      </c>
      <c r="N176" s="164"/>
    </row>
    <row r="177" spans="1:14" ht="30" customHeight="1" x14ac:dyDescent="0.25">
      <c r="A177" s="37">
        <v>74</v>
      </c>
      <c r="B177" s="58" t="s">
        <v>89</v>
      </c>
      <c r="C177" s="51" t="s">
        <v>90</v>
      </c>
      <c r="D177" s="19"/>
      <c r="E177" s="16">
        <v>5469.75</v>
      </c>
      <c r="F177" s="16">
        <v>157.27000000000001</v>
      </c>
      <c r="G177" s="16">
        <v>497.08</v>
      </c>
      <c r="H177" s="16">
        <v>0</v>
      </c>
      <c r="I177" s="16">
        <v>0</v>
      </c>
      <c r="J177" s="33">
        <f t="shared" ref="J177:J181" si="46">F177+G177+H177+I177</f>
        <v>654.35</v>
      </c>
      <c r="K177" s="100">
        <f t="shared" ref="K177:K181" si="47">E177-J177</f>
        <v>4815.3999999999996</v>
      </c>
      <c r="L177" s="16">
        <v>0</v>
      </c>
      <c r="M177" s="16">
        <f t="shared" si="45"/>
        <v>4815.3999999999996</v>
      </c>
      <c r="N177" s="154"/>
    </row>
    <row r="178" spans="1:14" s="13" customFormat="1" ht="30" customHeight="1" x14ac:dyDescent="0.25">
      <c r="A178" s="38">
        <v>75</v>
      </c>
      <c r="B178" s="58" t="s">
        <v>91</v>
      </c>
      <c r="C178" s="51" t="s">
        <v>92</v>
      </c>
      <c r="D178" s="19"/>
      <c r="E178" s="16">
        <v>5496.45</v>
      </c>
      <c r="F178" s="16">
        <v>158.19</v>
      </c>
      <c r="G178" s="16">
        <v>501.35</v>
      </c>
      <c r="H178" s="16">
        <v>0</v>
      </c>
      <c r="I178" s="16">
        <v>0.11</v>
      </c>
      <c r="J178" s="33">
        <f t="shared" si="46"/>
        <v>659.65</v>
      </c>
      <c r="K178" s="100">
        <f t="shared" si="47"/>
        <v>4836.8</v>
      </c>
      <c r="L178" s="16">
        <v>0</v>
      </c>
      <c r="M178" s="16">
        <f t="shared" si="45"/>
        <v>4836.8</v>
      </c>
      <c r="N178" s="154"/>
    </row>
    <row r="179" spans="1:14" ht="30" customHeight="1" x14ac:dyDescent="0.25">
      <c r="A179" s="37">
        <v>394</v>
      </c>
      <c r="B179" s="58" t="s">
        <v>96</v>
      </c>
      <c r="C179" s="51" t="s">
        <v>92</v>
      </c>
      <c r="D179" s="19"/>
      <c r="E179" s="16">
        <v>4942.05</v>
      </c>
      <c r="F179" s="16">
        <v>140.47999999999999</v>
      </c>
      <c r="G179" s="16">
        <v>412.65</v>
      </c>
      <c r="H179" s="16">
        <v>0</v>
      </c>
      <c r="I179" s="16">
        <v>0.12</v>
      </c>
      <c r="J179" s="33">
        <f t="shared" si="46"/>
        <v>553.25</v>
      </c>
      <c r="K179" s="100">
        <f t="shared" si="47"/>
        <v>4388.8</v>
      </c>
      <c r="L179" s="16">
        <v>0</v>
      </c>
      <c r="M179" s="16">
        <f>+K179-L179</f>
        <v>4388.8</v>
      </c>
      <c r="N179" s="154"/>
    </row>
    <row r="180" spans="1:14" ht="30" customHeight="1" x14ac:dyDescent="0.25">
      <c r="A180" s="37">
        <v>408</v>
      </c>
      <c r="B180" s="58" t="s">
        <v>95</v>
      </c>
      <c r="C180" s="51" t="s">
        <v>92</v>
      </c>
      <c r="D180" s="19"/>
      <c r="E180" s="16">
        <v>4845.6000000000004</v>
      </c>
      <c r="F180" s="16">
        <v>137.4</v>
      </c>
      <c r="G180" s="16">
        <v>397.21</v>
      </c>
      <c r="H180" s="16">
        <v>0</v>
      </c>
      <c r="I180" s="16">
        <v>-0.01</v>
      </c>
      <c r="J180" s="33">
        <f t="shared" si="46"/>
        <v>534.6</v>
      </c>
      <c r="K180" s="100">
        <f t="shared" si="47"/>
        <v>4311</v>
      </c>
      <c r="L180" s="16">
        <v>0</v>
      </c>
      <c r="M180" s="16">
        <f t="shared" ref="M180" si="48">+K180-L180</f>
        <v>4311</v>
      </c>
      <c r="N180" s="154"/>
    </row>
    <row r="181" spans="1:14" ht="36" customHeight="1" thickBot="1" x14ac:dyDescent="0.3">
      <c r="A181" s="42">
        <v>440</v>
      </c>
      <c r="B181" s="60" t="s">
        <v>139</v>
      </c>
      <c r="C181" s="64" t="s">
        <v>92</v>
      </c>
      <c r="D181" s="62"/>
      <c r="E181" s="24">
        <v>3120.9</v>
      </c>
      <c r="F181" s="24">
        <v>85.29</v>
      </c>
      <c r="G181" s="24">
        <v>79.27</v>
      </c>
      <c r="H181" s="24">
        <v>0</v>
      </c>
      <c r="I181" s="24">
        <v>-0.06</v>
      </c>
      <c r="J181" s="34">
        <f t="shared" si="46"/>
        <v>164.5</v>
      </c>
      <c r="K181" s="24">
        <f t="shared" si="47"/>
        <v>2956.4</v>
      </c>
      <c r="L181" s="24">
        <v>0</v>
      </c>
      <c r="M181" s="24">
        <f t="shared" si="45"/>
        <v>2956.4</v>
      </c>
      <c r="N181" s="165"/>
    </row>
    <row r="182" spans="1:14" ht="32.25" customHeight="1" thickBot="1" x14ac:dyDescent="0.3">
      <c r="A182" s="8"/>
      <c r="B182" s="5"/>
      <c r="C182" s="5"/>
      <c r="D182" s="87" t="s">
        <v>4</v>
      </c>
      <c r="E182" s="125">
        <f>SUM(E176:E181)</f>
        <v>32424.450000000004</v>
      </c>
      <c r="F182" s="126">
        <f t="shared" ref="F182:J182" si="49">SUM(F176:F181)</f>
        <v>933.96999999999991</v>
      </c>
      <c r="G182" s="126">
        <f t="shared" si="49"/>
        <v>3002.67</v>
      </c>
      <c r="H182" s="126">
        <f t="shared" si="49"/>
        <v>0</v>
      </c>
      <c r="I182" s="126">
        <f t="shared" si="49"/>
        <v>0.21000000000000002</v>
      </c>
      <c r="J182" s="126">
        <f t="shared" si="49"/>
        <v>3936.85</v>
      </c>
      <c r="K182" s="113">
        <f>SUM(K176:K181)</f>
        <v>28487.600000000002</v>
      </c>
      <c r="L182" s="113">
        <f>SUM(L176:L181)</f>
        <v>0</v>
      </c>
      <c r="M182" s="127">
        <f>SUM(M176:M181)</f>
        <v>28487.600000000002</v>
      </c>
      <c r="N182" s="166"/>
    </row>
    <row r="183" spans="1:14" ht="15.75" customHeight="1" x14ac:dyDescent="0.25">
      <c r="A183" s="8"/>
      <c r="B183" s="5"/>
      <c r="C183" s="5"/>
      <c r="D183" s="45"/>
      <c r="E183" s="11"/>
      <c r="F183" s="11"/>
      <c r="G183" s="11"/>
      <c r="H183" s="11"/>
      <c r="I183" s="11"/>
      <c r="J183" s="11"/>
      <c r="K183" s="11"/>
      <c r="L183" s="11"/>
      <c r="M183" s="11"/>
      <c r="N183" s="166"/>
    </row>
    <row r="184" spans="1:14" x14ac:dyDescent="0.25">
      <c r="A184" s="8"/>
      <c r="B184" s="5"/>
      <c r="C184" s="5"/>
      <c r="D184" s="45"/>
      <c r="E184" s="11"/>
      <c r="F184" s="11"/>
      <c r="G184" s="11"/>
      <c r="H184" s="11"/>
      <c r="I184" s="11"/>
      <c r="J184" s="11"/>
      <c r="K184" s="11"/>
      <c r="L184" s="11"/>
      <c r="M184" s="11"/>
      <c r="N184" s="166"/>
    </row>
    <row r="185" spans="1:14" x14ac:dyDescent="0.25">
      <c r="A185" s="8"/>
      <c r="B185" s="5"/>
      <c r="C185" s="5"/>
      <c r="D185" s="45"/>
      <c r="E185" s="11"/>
      <c r="F185" s="11"/>
      <c r="G185" s="11"/>
      <c r="H185" s="11"/>
      <c r="I185" s="11"/>
      <c r="J185" s="11"/>
      <c r="K185" s="11"/>
      <c r="L185" s="11"/>
      <c r="M185" s="11"/>
      <c r="N185" s="166"/>
    </row>
    <row r="186" spans="1:14" x14ac:dyDescent="0.25">
      <c r="A186" s="8"/>
      <c r="B186" s="5"/>
      <c r="C186" s="5"/>
      <c r="D186" s="45"/>
      <c r="E186" s="11"/>
      <c r="F186" s="11"/>
      <c r="G186" s="11"/>
      <c r="H186" s="11"/>
      <c r="I186" s="11"/>
      <c r="J186" s="11"/>
      <c r="K186" s="11"/>
      <c r="L186" s="11"/>
      <c r="M186" s="11"/>
      <c r="N186" s="166"/>
    </row>
    <row r="188" spans="1:14" ht="15.75" customHeight="1" x14ac:dyDescent="0.25">
      <c r="A188" s="8"/>
      <c r="B188" s="5"/>
      <c r="C188" s="5"/>
      <c r="D188" s="45"/>
      <c r="E188" s="11"/>
      <c r="F188" s="11"/>
      <c r="G188" s="11"/>
      <c r="H188" s="11"/>
      <c r="I188" s="11"/>
      <c r="J188" s="11"/>
      <c r="K188" s="11"/>
      <c r="L188" s="11"/>
      <c r="M188" s="11"/>
      <c r="N188" s="166"/>
    </row>
    <row r="189" spans="1:14" x14ac:dyDescent="0.25">
      <c r="A189" s="8"/>
      <c r="B189" s="5"/>
      <c r="C189" s="5"/>
      <c r="D189" s="45"/>
      <c r="E189" s="11"/>
      <c r="F189" s="11"/>
      <c r="G189" s="11"/>
      <c r="H189" s="11"/>
      <c r="I189" s="11"/>
      <c r="J189" s="11"/>
      <c r="K189" s="11"/>
      <c r="L189" s="11"/>
      <c r="M189" s="11"/>
      <c r="N189" s="166"/>
    </row>
    <row r="190" spans="1:14" x14ac:dyDescent="0.25">
      <c r="A190" s="8"/>
      <c r="B190" s="5"/>
      <c r="C190" s="5"/>
      <c r="D190" s="45"/>
      <c r="E190" s="11"/>
      <c r="F190" s="11"/>
      <c r="G190" s="11"/>
      <c r="H190" s="11"/>
      <c r="I190" s="11"/>
      <c r="J190" s="11"/>
      <c r="K190" s="11"/>
      <c r="L190" s="11"/>
      <c r="M190" s="11"/>
      <c r="N190" s="166"/>
    </row>
    <row r="191" spans="1:14" x14ac:dyDescent="0.25">
      <c r="A191" s="8"/>
      <c r="B191" s="5"/>
      <c r="C191" s="5"/>
      <c r="D191" s="104"/>
      <c r="E191" s="11"/>
      <c r="F191" s="11"/>
      <c r="G191" s="11"/>
      <c r="H191" s="11"/>
      <c r="I191" s="11"/>
      <c r="J191" s="11"/>
      <c r="K191" s="11"/>
      <c r="L191" s="11"/>
      <c r="M191" s="11"/>
      <c r="N191" s="166"/>
    </row>
    <row r="193" spans="1:14" ht="15.75" customHeight="1" x14ac:dyDescent="0.25">
      <c r="A193" s="8"/>
      <c r="B193" s="5"/>
      <c r="C193" s="5"/>
      <c r="D193" s="45"/>
      <c r="E193" s="11"/>
      <c r="F193" s="11"/>
      <c r="G193" s="11"/>
      <c r="H193" s="11"/>
      <c r="I193" s="11"/>
      <c r="J193" s="11"/>
      <c r="K193" s="11"/>
      <c r="L193" s="11"/>
      <c r="M193" s="11"/>
      <c r="N193" s="166"/>
    </row>
    <row r="194" spans="1:14" x14ac:dyDescent="0.25">
      <c r="A194" s="8"/>
      <c r="B194" s="5"/>
      <c r="C194" s="5"/>
      <c r="D194" s="45"/>
      <c r="E194" s="11"/>
      <c r="F194" s="11"/>
      <c r="G194" s="11"/>
      <c r="H194" s="11"/>
      <c r="I194" s="11"/>
      <c r="J194" s="11"/>
      <c r="K194" s="11"/>
      <c r="L194" s="11"/>
      <c r="M194" s="11"/>
      <c r="N194" s="166"/>
    </row>
    <row r="195" spans="1:14" x14ac:dyDescent="0.25">
      <c r="A195" s="8"/>
      <c r="B195" s="5"/>
      <c r="C195" s="5"/>
      <c r="D195" s="106"/>
      <c r="E195" s="11"/>
      <c r="F195" s="11"/>
      <c r="G195" s="11"/>
      <c r="H195" s="11"/>
      <c r="I195" s="11"/>
      <c r="J195" s="11"/>
      <c r="K195" s="11"/>
      <c r="L195" s="11"/>
      <c r="M195" s="11"/>
      <c r="N195" s="166"/>
    </row>
    <row r="196" spans="1:14" x14ac:dyDescent="0.25">
      <c r="A196" s="175" t="s">
        <v>0</v>
      </c>
      <c r="B196" s="175"/>
      <c r="C196" s="175"/>
      <c r="D196" s="175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</row>
    <row r="197" spans="1:14" ht="15.75" thickBot="1" x14ac:dyDescent="0.3">
      <c r="A197" s="175" t="str">
        <f>A4</f>
        <v>NOMINA DEL 01 DE FEBRERO DE 2022 AL 15  DE FEBRERO  DE 2022</v>
      </c>
      <c r="B197" s="175"/>
      <c r="C197" s="175"/>
      <c r="D197" s="175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</row>
    <row r="198" spans="1:14" ht="15" customHeight="1" x14ac:dyDescent="0.25">
      <c r="A198" s="178" t="s">
        <v>1</v>
      </c>
      <c r="B198" s="180" t="s">
        <v>2</v>
      </c>
      <c r="C198" s="178" t="s">
        <v>3</v>
      </c>
      <c r="D198" s="182"/>
      <c r="E198" s="182" t="s">
        <v>7</v>
      </c>
      <c r="F198" s="182" t="s">
        <v>8</v>
      </c>
      <c r="G198" s="182" t="s">
        <v>9</v>
      </c>
      <c r="H198" s="178" t="s">
        <v>100</v>
      </c>
      <c r="I198" s="184" t="s">
        <v>106</v>
      </c>
      <c r="J198" s="178" t="s">
        <v>102</v>
      </c>
      <c r="K198" s="184" t="s">
        <v>103</v>
      </c>
      <c r="L198" s="184" t="s">
        <v>104</v>
      </c>
      <c r="M198" s="178" t="s">
        <v>105</v>
      </c>
      <c r="N198" s="186" t="s">
        <v>6</v>
      </c>
    </row>
    <row r="199" spans="1:14" x14ac:dyDescent="0.25">
      <c r="A199" s="189"/>
      <c r="B199" s="190"/>
      <c r="C199" s="189"/>
      <c r="D199" s="191"/>
      <c r="E199" s="191"/>
      <c r="F199" s="191"/>
      <c r="G199" s="191"/>
      <c r="H199" s="189"/>
      <c r="I199" s="192"/>
      <c r="J199" s="189"/>
      <c r="K199" s="192"/>
      <c r="L199" s="192"/>
      <c r="M199" s="189"/>
      <c r="N199" s="193"/>
    </row>
    <row r="200" spans="1:14" ht="15.75" thickBot="1" x14ac:dyDescent="0.3">
      <c r="A200" s="189"/>
      <c r="B200" s="190"/>
      <c r="C200" s="189"/>
      <c r="D200" s="191"/>
      <c r="E200" s="191"/>
      <c r="F200" s="191"/>
      <c r="G200" s="191"/>
      <c r="H200" s="189"/>
      <c r="I200" s="192"/>
      <c r="J200" s="189"/>
      <c r="K200" s="192"/>
      <c r="L200" s="192"/>
      <c r="M200" s="189"/>
      <c r="N200" s="193"/>
    </row>
    <row r="201" spans="1:14" ht="30" customHeight="1" x14ac:dyDescent="0.25">
      <c r="A201" s="36">
        <v>415</v>
      </c>
      <c r="B201" s="65" t="s">
        <v>97</v>
      </c>
      <c r="C201" s="115" t="s">
        <v>140</v>
      </c>
      <c r="D201" s="35"/>
      <c r="E201" s="22">
        <v>6523.65</v>
      </c>
      <c r="F201" s="22">
        <v>190.97</v>
      </c>
      <c r="G201" s="22">
        <v>685.07</v>
      </c>
      <c r="H201" s="22">
        <v>0</v>
      </c>
      <c r="I201" s="22">
        <v>0.01</v>
      </c>
      <c r="J201" s="31">
        <f>F201+G201+H201+I201</f>
        <v>876.05000000000007</v>
      </c>
      <c r="K201" s="22">
        <f>E201-J201</f>
        <v>5647.5999999999995</v>
      </c>
      <c r="L201" s="22">
        <v>0</v>
      </c>
      <c r="M201" s="22">
        <f t="shared" ref="M201:M204" si="50">+K201-L201</f>
        <v>5647.5999999999995</v>
      </c>
      <c r="N201" s="164"/>
    </row>
    <row r="202" spans="1:14" ht="30" customHeight="1" x14ac:dyDescent="0.25">
      <c r="A202" s="38">
        <v>321</v>
      </c>
      <c r="B202" s="58" t="s">
        <v>94</v>
      </c>
      <c r="C202" s="56" t="s">
        <v>93</v>
      </c>
      <c r="D202" s="19"/>
      <c r="E202" s="16">
        <v>4738.5</v>
      </c>
      <c r="F202" s="16">
        <v>133.99</v>
      </c>
      <c r="G202" s="16">
        <v>380.36</v>
      </c>
      <c r="H202" s="16">
        <v>0</v>
      </c>
      <c r="I202" s="16">
        <v>-0.05</v>
      </c>
      <c r="J202" s="33">
        <f t="shared" ref="J202:J204" si="51">F202+G202+H202+I202</f>
        <v>514.30000000000007</v>
      </c>
      <c r="K202" s="100">
        <f t="shared" ref="K202:K204" si="52">E202-J202</f>
        <v>4224.2</v>
      </c>
      <c r="L202" s="16">
        <f>K202*0.01</f>
        <v>42.241999999999997</v>
      </c>
      <c r="M202" s="16">
        <f t="shared" si="50"/>
        <v>4181.9579999999996</v>
      </c>
      <c r="N202" s="167"/>
    </row>
    <row r="203" spans="1:14" ht="30" customHeight="1" x14ac:dyDescent="0.25">
      <c r="A203" s="37">
        <v>416</v>
      </c>
      <c r="B203" s="58" t="s">
        <v>98</v>
      </c>
      <c r="C203" s="56" t="s">
        <v>93</v>
      </c>
      <c r="D203" s="19"/>
      <c r="E203" s="16">
        <v>4003.35</v>
      </c>
      <c r="F203" s="16">
        <v>110.51</v>
      </c>
      <c r="G203" s="16">
        <v>300.38</v>
      </c>
      <c r="H203" s="16">
        <v>0</v>
      </c>
      <c r="I203" s="16">
        <v>0.06</v>
      </c>
      <c r="J203" s="33">
        <f t="shared" si="51"/>
        <v>410.95</v>
      </c>
      <c r="K203" s="100">
        <f t="shared" si="52"/>
        <v>3592.4</v>
      </c>
      <c r="L203" s="16">
        <f>K203*0.01</f>
        <v>35.923999999999999</v>
      </c>
      <c r="M203" s="16">
        <f t="shared" si="50"/>
        <v>3556.4760000000001</v>
      </c>
      <c r="N203" s="154"/>
    </row>
    <row r="204" spans="1:14" ht="30" customHeight="1" thickBot="1" x14ac:dyDescent="0.3">
      <c r="A204" s="42">
        <v>417</v>
      </c>
      <c r="B204" s="60" t="s">
        <v>99</v>
      </c>
      <c r="C204" s="66" t="s">
        <v>93</v>
      </c>
      <c r="D204" s="23"/>
      <c r="E204" s="24">
        <v>4003.35</v>
      </c>
      <c r="F204" s="24">
        <v>110.51</v>
      </c>
      <c r="G204" s="24">
        <v>300.38</v>
      </c>
      <c r="H204" s="24">
        <v>0</v>
      </c>
      <c r="I204" s="24">
        <v>-0.14000000000000001</v>
      </c>
      <c r="J204" s="170">
        <f t="shared" si="51"/>
        <v>410.75</v>
      </c>
      <c r="K204" s="168">
        <f t="shared" si="52"/>
        <v>3592.6</v>
      </c>
      <c r="L204" s="24">
        <f>K204*0.01</f>
        <v>35.926000000000002</v>
      </c>
      <c r="M204" s="24">
        <f t="shared" si="50"/>
        <v>3556.674</v>
      </c>
      <c r="N204" s="88"/>
    </row>
    <row r="205" spans="1:14" ht="30" customHeight="1" thickBot="1" x14ac:dyDescent="0.3">
      <c r="D205" s="67" t="s">
        <v>4</v>
      </c>
      <c r="E205" s="131">
        <f t="shared" ref="E205:M205" si="53">SUM(E201:E204)</f>
        <v>19268.849999999999</v>
      </c>
      <c r="F205" s="132">
        <f t="shared" si="53"/>
        <v>545.98</v>
      </c>
      <c r="G205" s="132">
        <f t="shared" si="53"/>
        <v>1666.19</v>
      </c>
      <c r="H205" s="132">
        <f t="shared" si="53"/>
        <v>0</v>
      </c>
      <c r="I205" s="132">
        <f t="shared" si="53"/>
        <v>-0.12000000000000002</v>
      </c>
      <c r="J205" s="132">
        <f t="shared" si="53"/>
        <v>2212.0500000000002</v>
      </c>
      <c r="K205" s="133">
        <f t="shared" si="53"/>
        <v>17056.8</v>
      </c>
      <c r="L205" s="133">
        <f t="shared" si="53"/>
        <v>114.092</v>
      </c>
      <c r="M205" s="134">
        <f t="shared" si="53"/>
        <v>16942.707999999999</v>
      </c>
    </row>
    <row r="222" spans="5:13" x14ac:dyDescent="0.25">
      <c r="E222" s="135">
        <f>E205+E182+E164+E142+E111+E83+E56+E35+E20</f>
        <v>367661.97000000003</v>
      </c>
      <c r="F222" s="135">
        <f t="shared" ref="F222:M222" si="54">F205+F182+F164+F142+F111+F83+F56+F35+F20</f>
        <v>7324.41</v>
      </c>
      <c r="G222" s="135">
        <f t="shared" si="54"/>
        <v>33450.550000000003</v>
      </c>
      <c r="H222" s="135">
        <f t="shared" si="54"/>
        <v>-419.09000000000003</v>
      </c>
      <c r="I222" s="135">
        <f t="shared" si="54"/>
        <v>0.49999999999999989</v>
      </c>
      <c r="J222" s="135">
        <f t="shared" si="54"/>
        <v>40356.369999999995</v>
      </c>
      <c r="K222" s="135">
        <f t="shared" si="54"/>
        <v>327305.59999999998</v>
      </c>
      <c r="L222" s="135">
        <f t="shared" si="54"/>
        <v>1562.394</v>
      </c>
      <c r="M222" s="135">
        <f t="shared" si="54"/>
        <v>325743.20600000001</v>
      </c>
    </row>
  </sheetData>
  <mergeCells count="130">
    <mergeCell ref="F101:F103"/>
    <mergeCell ref="G101:G103"/>
    <mergeCell ref="H101:H103"/>
    <mergeCell ref="I101:I103"/>
    <mergeCell ref="J101:J103"/>
    <mergeCell ref="K101:K103"/>
    <mergeCell ref="L101:L103"/>
    <mergeCell ref="M101:M103"/>
    <mergeCell ref="N101:N103"/>
    <mergeCell ref="N173:N175"/>
    <mergeCell ref="A173:A175"/>
    <mergeCell ref="B173:B175"/>
    <mergeCell ref="C173:C175"/>
    <mergeCell ref="D173:D175"/>
    <mergeCell ref="E173:E175"/>
    <mergeCell ref="F173:F175"/>
    <mergeCell ref="G173:G175"/>
    <mergeCell ref="H173:H175"/>
    <mergeCell ref="I173:I175"/>
    <mergeCell ref="J173:J175"/>
    <mergeCell ref="K173:K175"/>
    <mergeCell ref="L173:L175"/>
    <mergeCell ref="M173:M175"/>
    <mergeCell ref="A172:N172"/>
    <mergeCell ref="A125:N125"/>
    <mergeCell ref="A147:N147"/>
    <mergeCell ref="A148:N148"/>
    <mergeCell ref="A171:N171"/>
    <mergeCell ref="A149:A151"/>
    <mergeCell ref="G149:G151"/>
    <mergeCell ref="H149:H151"/>
    <mergeCell ref="N149:N151"/>
    <mergeCell ref="B149:B151"/>
    <mergeCell ref="C149:C151"/>
    <mergeCell ref="D149:D151"/>
    <mergeCell ref="E149:E151"/>
    <mergeCell ref="F149:F151"/>
    <mergeCell ref="I149:I151"/>
    <mergeCell ref="J149:J151"/>
    <mergeCell ref="K149:K151"/>
    <mergeCell ref="L149:L151"/>
    <mergeCell ref="M149:M151"/>
    <mergeCell ref="A124:N124"/>
    <mergeCell ref="A72:N72"/>
    <mergeCell ref="A73:N73"/>
    <mergeCell ref="A74:A76"/>
    <mergeCell ref="B74:B76"/>
    <mergeCell ref="C74:C76"/>
    <mergeCell ref="D74:D76"/>
    <mergeCell ref="E74:E76"/>
    <mergeCell ref="N74:N76"/>
    <mergeCell ref="F74:F76"/>
    <mergeCell ref="G74:G76"/>
    <mergeCell ref="H74:H76"/>
    <mergeCell ref="I74:I76"/>
    <mergeCell ref="J74:J76"/>
    <mergeCell ref="K74:K76"/>
    <mergeCell ref="L74:L76"/>
    <mergeCell ref="M74:M76"/>
    <mergeCell ref="A99:N99"/>
    <mergeCell ref="A100:N100"/>
    <mergeCell ref="A101:A103"/>
    <mergeCell ref="B101:B103"/>
    <mergeCell ref="C101:C103"/>
    <mergeCell ref="D101:D103"/>
    <mergeCell ref="E101:E103"/>
    <mergeCell ref="N48:N50"/>
    <mergeCell ref="F48:F50"/>
    <mergeCell ref="G48:G50"/>
    <mergeCell ref="H48:H50"/>
    <mergeCell ref="I48:I50"/>
    <mergeCell ref="J48:J50"/>
    <mergeCell ref="K48:K50"/>
    <mergeCell ref="L48:L50"/>
    <mergeCell ref="M48:M50"/>
    <mergeCell ref="A3:N3"/>
    <mergeCell ref="A4:N4"/>
    <mergeCell ref="A5:A6"/>
    <mergeCell ref="B5:B6"/>
    <mergeCell ref="C5:C6"/>
    <mergeCell ref="N5:N6"/>
    <mergeCell ref="D5:D6"/>
    <mergeCell ref="E5:E6"/>
    <mergeCell ref="F5:F6"/>
    <mergeCell ref="G5:G6"/>
    <mergeCell ref="H5:H6"/>
    <mergeCell ref="J5:J6"/>
    <mergeCell ref="K5:K6"/>
    <mergeCell ref="L5:L6"/>
    <mergeCell ref="M5:M6"/>
    <mergeCell ref="I5:I6"/>
    <mergeCell ref="A197:N197"/>
    <mergeCell ref="A198:A200"/>
    <mergeCell ref="B198:B200"/>
    <mergeCell ref="C198:C200"/>
    <mergeCell ref="D198:D200"/>
    <mergeCell ref="E198:E200"/>
    <mergeCell ref="F198:F200"/>
    <mergeCell ref="G198:G200"/>
    <mergeCell ref="H198:H200"/>
    <mergeCell ref="I198:I200"/>
    <mergeCell ref="J198:J200"/>
    <mergeCell ref="K198:K200"/>
    <mergeCell ref="L198:L200"/>
    <mergeCell ref="M198:M200"/>
    <mergeCell ref="N198:N200"/>
    <mergeCell ref="A196:N196"/>
    <mergeCell ref="A24:N24"/>
    <mergeCell ref="A25:N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A46:N46"/>
    <mergeCell ref="A47:N47"/>
    <mergeCell ref="A48:A50"/>
    <mergeCell ref="B48:B50"/>
    <mergeCell ref="C48:C50"/>
    <mergeCell ref="D48:D50"/>
    <mergeCell ref="E48:E50"/>
  </mergeCells>
  <printOptions horizontalCentered="1"/>
  <pageMargins left="0.59055118110236227" right="0" top="0.59055118110236227" bottom="0.74803149606299213" header="0.31496062992125984" footer="0.31496062992125984"/>
  <pageSetup paperSize="5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5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25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SERVCi5</dc:creator>
  <cp:lastModifiedBy>Ghia</cp:lastModifiedBy>
  <cp:lastPrinted>2022-02-16T15:43:24Z</cp:lastPrinted>
  <dcterms:created xsi:type="dcterms:W3CDTF">2019-06-20T20:19:57Z</dcterms:created>
  <dcterms:modified xsi:type="dcterms:W3CDTF">2022-02-25T20:35:31Z</dcterms:modified>
</cp:coreProperties>
</file>